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4895" yWindow="-15" windowWidth="12330" windowHeight="11940" activeTab="2"/>
  </bookViews>
  <sheets>
    <sheet name="Доходы " sheetId="5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'Доходы '!$A$24</definedName>
    <definedName name="APPT" localSheetId="2">Источники!$A$25</definedName>
    <definedName name="APPT" localSheetId="1">Расходы!#REF!</definedName>
    <definedName name="FILE_NAME" localSheetId="0">'Доходы '!$H$3</definedName>
    <definedName name="FIO" localSheetId="0">'Доходы '!$D$24</definedName>
    <definedName name="FIO" localSheetId="1">Расходы!#REF!</definedName>
    <definedName name="FORM_CODE" localSheetId="0">'Доходы '!$H$5</definedName>
    <definedName name="LAST_CELL" localSheetId="0">'Доходы '!$F$80</definedName>
    <definedName name="LAST_CELL" localSheetId="2">Источники!$F$37</definedName>
    <definedName name="LAST_CELL" localSheetId="1">Расходы!$F$183</definedName>
    <definedName name="PARAMS" localSheetId="0">'Доходы '!$H$1</definedName>
    <definedName name="PERIOD" localSheetId="0">'Доходы '!$H$6</definedName>
    <definedName name="RANGE_NAMES" localSheetId="0">'Доходы '!$H$9</definedName>
    <definedName name="RBEGIN_1" localSheetId="0">'Доходы '!$A$19</definedName>
    <definedName name="RBEGIN_1" localSheetId="2">Источники!$A$12</definedName>
    <definedName name="RBEGIN_1" localSheetId="1">Расходы!$A$13</definedName>
    <definedName name="REG_DATE" localSheetId="0">'Доходы '!$H$4</definedName>
    <definedName name="REND_1" localSheetId="0">'Доходы '!$A$80</definedName>
    <definedName name="REND_1" localSheetId="2">Источники!$A$25</definedName>
    <definedName name="REND_1" localSheetId="1">Расходы!$A$184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'Доходы '!$A$23:$D$25</definedName>
    <definedName name="SIGN" localSheetId="2">Источники!$A$25:$D$26</definedName>
    <definedName name="SIGN" localSheetId="1">Расходы!#REF!</definedName>
    <definedName name="SRC_CODE" localSheetId="0">'Доходы '!$H$8</definedName>
    <definedName name="SRC_KIND" localSheetId="0">'Доходы '!$H$7</definedName>
  </definedNames>
  <calcPr calcId="145621"/>
</workbook>
</file>

<file path=xl/calcChain.xml><?xml version="1.0" encoding="utf-8"?>
<calcChain xmlns="http://schemas.openxmlformats.org/spreadsheetml/2006/main">
  <c r="D69" i="5" l="1"/>
  <c r="D21" i="5"/>
  <c r="F22" i="5"/>
  <c r="F23" i="5"/>
  <c r="F24" i="5"/>
  <c r="F25" i="5"/>
  <c r="F26" i="5"/>
  <c r="F27" i="5"/>
  <c r="F28" i="5"/>
  <c r="F29" i="5"/>
  <c r="F30" i="5"/>
  <c r="F31" i="5"/>
  <c r="F32" i="5"/>
  <c r="F33" i="5"/>
  <c r="F34" i="5"/>
  <c r="F35" i="5"/>
  <c r="F36" i="5"/>
  <c r="F38" i="5"/>
  <c r="F39" i="5"/>
  <c r="F40" i="5"/>
  <c r="E41" i="5"/>
  <c r="E37" i="5"/>
  <c r="F41" i="5"/>
  <c r="F42" i="5"/>
  <c r="F43" i="5"/>
  <c r="F44" i="5"/>
  <c r="F45" i="5"/>
  <c r="F46" i="5"/>
  <c r="F47" i="5"/>
  <c r="F48" i="5"/>
  <c r="F49" i="5"/>
  <c r="F50" i="5"/>
  <c r="F52" i="5"/>
  <c r="F53" i="5"/>
  <c r="F54" i="5"/>
  <c r="F55" i="5"/>
  <c r="F56" i="5"/>
  <c r="F57" i="5"/>
  <c r="E58" i="5"/>
  <c r="D59" i="5"/>
  <c r="F59" i="5" s="1"/>
  <c r="F60" i="5"/>
  <c r="F61" i="5"/>
  <c r="F62" i="5"/>
  <c r="F63" i="5"/>
  <c r="F64" i="5"/>
  <c r="F65" i="5"/>
  <c r="F66" i="5"/>
  <c r="F67" i="5"/>
  <c r="F68" i="5"/>
  <c r="F69" i="5"/>
  <c r="F70" i="5"/>
  <c r="F71" i="5"/>
  <c r="F72" i="5"/>
  <c r="F73" i="5"/>
  <c r="F74" i="5"/>
  <c r="F75" i="5"/>
  <c r="F76" i="5"/>
  <c r="F77" i="5"/>
  <c r="F78" i="5"/>
  <c r="F79" i="5"/>
  <c r="F80" i="5"/>
  <c r="E21" i="5"/>
  <c r="E19" i="5" s="1"/>
  <c r="F37" i="5"/>
  <c r="F58" i="5"/>
  <c r="F21" i="5"/>
  <c r="D19" i="5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</calcChain>
</file>

<file path=xl/sharedStrings.xml><?xml version="1.0" encoding="utf-8"?>
<sst xmlns="http://schemas.openxmlformats.org/spreadsheetml/2006/main" count="843" uniqueCount="470">
  <si>
    <t>Защита населения и территории от чрезвычайных ситуаций природного и техногенного характера,пожарная безопасность</t>
  </si>
  <si>
    <t>Расходы на возмещение предприятиям жилищно-коммунального хозяйства части платы граждан по теплоснабжению в рамках подпрограммы "Развитие жилищно-коммунального хозяйства Комиссаровского сельского поселения" муниципальной программы Комиссаровского сельского поселения Благоустройство территории и жилищно-коммунальное хозяйство" (Субсидии юридическимлицам (кроме некоммерческих организаций) инивидуальным предпринимаелям физическим лицам-производителям товаро. работ.услуг)</t>
  </si>
  <si>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</si>
  <si>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</si>
  <si>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</si>
  <si>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</si>
  <si>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</si>
  <si>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01.01.2024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</si>
  <si>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</si>
  <si>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</si>
  <si>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</si>
  <si>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</si>
  <si>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</si>
  <si>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</si>
  <si>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</si>
  <si>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Комиссаровского сельского поселения</t>
  </si>
  <si>
    <t>Комиссаровское сельское поселение Красносулинского района</t>
  </si>
  <si>
    <t>Единица измерения: руб.</t>
  </si>
  <si>
    <t>04228415</t>
  </si>
  <si>
    <t>951</t>
  </si>
  <si>
    <t>60626435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</si>
  <si>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</si>
  <si>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</si>
  <si>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</si>
  <si>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</si>
  <si>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</si>
  <si>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</si>
  <si>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</si>
  <si>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</si>
  <si>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</si>
  <si>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</si>
  <si>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</si>
  <si>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</si>
  <si>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</si>
  <si>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</si>
  <si>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</si>
  <si>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</si>
  <si>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</si>
  <si>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Налог на доходы физических лиц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</si>
  <si>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</si>
  <si>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</si>
  <si>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</si>
  <si>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</si>
  <si>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</si>
  <si>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</si>
  <si>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</si>
  <si>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</si>
  <si>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</si>
  <si>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</si>
  <si>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НДФЛ с дивидендов до 5 млн руб.</t>
  </si>
  <si>
    <t>НАЛОГИ НА ИМУЩЕСТВО</t>
  </si>
  <si>
    <t>Налог на имущество физических лиц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</si>
  <si>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</si>
  <si>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</si>
  <si>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Земельный налог</t>
  </si>
  <si>
    <t>Земельный налог с организаций</t>
  </si>
  <si>
    <t>Земельный налог с организаций, обладающих земельным участком, расположенным в границах сельских поселений</t>
  </si>
  <si>
    <t>Земельный налог с физических лиц</t>
  </si>
  <si>
    <t>Земельный налог с физических лиц, обладающих земельным участком, расположенным в границах сельских поселений</t>
  </si>
  <si>
    <t>ДОХОДЫ ОТ ИСПОЛЬЗОВАНИЯ ИМУЩЕСТВА, НАХОДЯЩЕГОСЯ В ГОСУДАРСТВЕННОЙ И МУНИЦИПАЛЬНОЙ СОБСТВЕННОСТИ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</si>
  <si>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</si>
  <si>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</si>
  <si>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Доходы от сдачи в аренду имущества, составляющего казну сельских поселений (за исключением земельных участков)</t>
  </si>
  <si>
    <t>ДОХОДЫ ОТ ОКАЗАНИЯ ПЛАТНЫХ УСЛУГ И КОМПЕНСАЦИИ ЗАТРАТ ГОСУДАРСТВА</t>
  </si>
  <si>
    <t>Доходы от компенсации затрат государства</t>
  </si>
  <si>
    <t>Прочие доходы от компенсации затрат государства</t>
  </si>
  <si>
    <t>Прочие доходы от компенсации затрат бюджетов сельских поселений</t>
  </si>
  <si>
    <t>ШТРАФЫ, САНКЦИИ, ВОЗМЕЩЕНИЕ УЩЕРБА</t>
  </si>
  <si>
    <t>Административные штрафы, установленные законами субъектов Российской Федерации об административных правонарушениях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</si>
  <si>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</si>
  <si>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</si>
  <si>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</si>
  <si>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Дотации бюджетам бюджетной системы Российской Федерации</t>
  </si>
  <si>
    <t>Дотации на выравнивание бюджетной обеспеченности</t>
  </si>
  <si>
    <t>Дотации бюджетам сельских поселений на выравнивание бюджетной обеспеченности</t>
  </si>
  <si>
    <t>Дотации бюджетам на поддержку мер по обеспечению сбалансированности бюджетов</t>
  </si>
  <si>
    <t>Дотации бюджетам сельских поселений на поддержку мер по обеспечению сбалансированности бюджетов</t>
  </si>
  <si>
    <t>Субвенции бюджетам бюджетной системы Российской Федерации</t>
  </si>
  <si>
    <t>Субвенции местным бюджетам на выполнение передаваемых полномочий субъектов Российской Федерации</t>
  </si>
  <si>
    <t>Субвенции бюджетам сельских поселений на выполнение передаваемых полномочий субъектов Российской Федерации</t>
  </si>
  <si>
    <t>Субвенции бюджетам на осуществление первичного воинского учета на территориях, где отсутствуют военные комиссариаты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</si>
  <si>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</si>
  <si>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Иные межбюджетные трансферты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</si>
  <si>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</si>
  <si>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</si>
  <si>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Прочие межбюджетные трансферты, передаваемые бюджетам</t>
  </si>
  <si>
    <t>Прочие межбюджетные трансферты, передаваемые бюджетам сельских поселений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</si>
  <si>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</si>
  <si>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</si>
  <si>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Доходы бюджетов сельских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</si>
  <si>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</si>
  <si>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ВОЗВРАТ ОСТАТКОВ СУБСИДИЙ, СУБВЕНЦИЙ И ИНЫХ МЕЖБЮДЖЕТНЫХ ТРАНСФЕРТОВ, ИМЕЮЩИХ ЦЕЛЕВОЕ НАЗНАЧЕНИЕ, ПРОШЛЫХ ЛЕТ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</si>
  <si>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</si>
  <si>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</si>
  <si>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</si>
  <si>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</si>
  <si>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</si>
  <si>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</si>
  <si>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</si>
  <si>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</si>
  <si>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</si>
  <si>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</si>
  <si>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Муниципальная программа  Комиссаровского сельского поселения «Управление муниципальными финансами»</t>
  </si>
  <si>
    <t>Подпрограмма «Нормативно-методическое, информационное обеспечение и организация бюджетного процесса»</t>
  </si>
  <si>
    <t>Расходы на обеспечение функций органа местного самоуправления Комиссаровского сельского поселения в рамках подпрограммы «Нормативно-методическое, информационное обеспечение и организация бюджетного процесса» муниципальной программы Комиссаровского сельского поселения «Управление муниципальными финансами»</t>
  </si>
  <si>
    <t>Закупка товаров, работ и услуг для обеспечения государственных (муниципальных) нужд</t>
  </si>
  <si>
    <t>Иные закупки товаров, работ и услуг для обеспечения государственных (муниципальных) нужд</t>
  </si>
  <si>
    <t>Прочая закупка товаров, работ и услуг</t>
  </si>
  <si>
    <t>АДМИНИСТРАЦИЯ КОМИССАРОВСКОГО СЕЛЬСКОГО ПОСЕЛЕНИЯ</t>
  </si>
  <si>
    <t xml:space="preserve">951 000 0000000000 000 </t>
  </si>
  <si>
    <t xml:space="preserve">951 0100 0000000000 000 </t>
  </si>
  <si>
    <t xml:space="preserve">951 0104 0000000000 000 </t>
  </si>
  <si>
    <t xml:space="preserve">951 0104 0100000000 000 </t>
  </si>
  <si>
    <t xml:space="preserve">951 0104 0120000000 000 </t>
  </si>
  <si>
    <t>Расходы на выплаты по оплате труда работников органа местного самоуправления Комиссаровского сельского поселения в рамках подпрограммы «Нормативно-методическое, информационное обеспечение и организация бюджетного процесса» муниципальной программы Комиссаровского сельского поселения «Управление муниципальными финансами»</t>
  </si>
  <si>
    <t xml:space="preserve">951 0104 0120000110 000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</si>
  <si>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</si>
  <si>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951 0104 0120000110 100 </t>
  </si>
  <si>
    <t>Расходы на выплаты персоналу государственных (муниципальных) органов</t>
  </si>
  <si>
    <t xml:space="preserve">951 0104 0120000110 120 </t>
  </si>
  <si>
    <t>Фонд оплаты труда государственных (муниципальных) органов</t>
  </si>
  <si>
    <t xml:space="preserve">951 0104 0120000110 121 </t>
  </si>
  <si>
    <t>Иные выплаты персоналу государственных (муниципальных) органов, за исключением фонда оплаты труда</t>
  </si>
  <si>
    <t xml:space="preserve">951 0104 0120000110 122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</si>
  <si>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</si>
  <si>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951 0104 0120000110 129 </t>
  </si>
  <si>
    <t xml:space="preserve">951 0104 0120000190 000 </t>
  </si>
  <si>
    <t xml:space="preserve">951 0104 0120000190 200 </t>
  </si>
  <si>
    <t xml:space="preserve">951 0104 0120000190 240 </t>
  </si>
  <si>
    <t xml:space="preserve">951 0104 0120000190 244 </t>
  </si>
  <si>
    <t>Закупка энергетических ресурсов</t>
  </si>
  <si>
    <t xml:space="preserve">951 0104 0120000190 247 </t>
  </si>
  <si>
    <t>Непрограммные расходы органа местного самоуправления Комиссаровского сельского поселения</t>
  </si>
  <si>
    <t xml:space="preserve">951 0104 9900000000 000 </t>
  </si>
  <si>
    <t>Иные непрограммные расходы</t>
  </si>
  <si>
    <t xml:space="preserve">951 0104 9990000000 000 </t>
  </si>
  <si>
    <t>Расходы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 по иным непрограммным расходам в рамках непрограммных расходов органа местного самоуправления Комиссаровского сельского поселения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</si>
  <si>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</si>
  <si>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</si>
  <si>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</si>
  <si>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</si>
  <si>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</si>
  <si>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</si>
  <si>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951 0106 9900000000 000 </t>
  </si>
  <si>
    <t xml:space="preserve">951 0106 9990000000 000 </t>
  </si>
  <si>
    <t xml:space="preserve">951 0106 9990085010 000 </t>
  </si>
  <si>
    <t>Межбюджетные трансферты</t>
  </si>
  <si>
    <t xml:space="preserve">951 0106 9990085010 500 </t>
  </si>
  <si>
    <t xml:space="preserve">951 0106 9990085010 540 </t>
  </si>
  <si>
    <t>Резервные фонды</t>
  </si>
  <si>
    <t xml:space="preserve">951 0111 0000000000 000 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</si>
  <si>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</si>
  <si>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</si>
  <si>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</si>
  <si>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Комиссаровского сельского поселения на финансовое обеспечение непредвиденных расходов в рамках непрограммных расходов органа местного самоуправления Комиссаровского сельского поселения</t>
  </si>
  <si>
    <t xml:space="preserve">951 0111 9910090300 000 </t>
  </si>
  <si>
    <t>Иные бюджетные ассигнования</t>
  </si>
  <si>
    <t xml:space="preserve">951 0111 9910090300 800 </t>
  </si>
  <si>
    <t>Резервные средства</t>
  </si>
  <si>
    <t xml:space="preserve">951 0111 9910090300 870 </t>
  </si>
  <si>
    <t>Другие общегосударственные вопросы</t>
  </si>
  <si>
    <t xml:space="preserve">951 0113 0000000000 000 </t>
  </si>
  <si>
    <t xml:space="preserve">951 0113 0100000000 000 </t>
  </si>
  <si>
    <t xml:space="preserve">951 0113 0120000000 000 </t>
  </si>
  <si>
    <t>Реализация направления расходов в рамках подпрограммы «Нормативно-методическое, информационное обеспечение и организация бюджетного процесса» муниципальной программы Комиссаровского сельского поселения «Управление муниципальными финансами»</t>
  </si>
  <si>
    <t xml:space="preserve">951 0113 0120099990 000 </t>
  </si>
  <si>
    <t xml:space="preserve">951 0113 0120099990 800 </t>
  </si>
  <si>
    <t>Уплата налогов, сборов и иных платежей</t>
  </si>
  <si>
    <t xml:space="preserve">951 0113 0120099990 850 </t>
  </si>
  <si>
    <t>Уплата налога на имущество организаций и земельного налога</t>
  </si>
  <si>
    <t xml:space="preserve">951 0113 0120099990 851 </t>
  </si>
  <si>
    <t>Уплата прочих налогов, сборов</t>
  </si>
  <si>
    <t xml:space="preserve">951 0113 0120099990 852 </t>
  </si>
  <si>
    <t>Муниципальная программа Комиссаровского сельского поселения «Обеспечение пожарной безопасности, безопасности людей на водных объектах, профилактика экстремизма и терроризма на территории Комиссаровского сельского поселения»</t>
  </si>
  <si>
    <t xml:space="preserve">951 0113 0200000000 000 </t>
  </si>
  <si>
    <t>Подпрограмма «Профилактика экстремизма и терроризма на территории Комиссаровского сельского поселения»</t>
  </si>
  <si>
    <t xml:space="preserve">951 0113 0230000000 000 </t>
  </si>
  <si>
    <t>Мероприятия по информационной пропаганде противодействию экстремизму и терроризму в рамках подпрограммы «Профилактика экстремизма и терроризма на территории Комиссаровского сельского поселения» муниципальной программы Комиссаровского сельского поселения «Обеспечение пожарной безопасности, безопасности людей на водных объектах, профилактика экстремизма и терроризма на территории Комиссаровского сельского поселения»</t>
  </si>
  <si>
    <t xml:space="preserve">951 0113 0230020131 000 </t>
  </si>
  <si>
    <t xml:space="preserve">951 0113 0230020131 200 </t>
  </si>
  <si>
    <t xml:space="preserve">951 0113 0230020131 240 </t>
  </si>
  <si>
    <t xml:space="preserve">951 0113 0230020131 244 </t>
  </si>
  <si>
    <t>Муниципальная программа Комиссаровского сельского поселения «Муниципальная политика»</t>
  </si>
  <si>
    <t xml:space="preserve">951 0113 0600000000 000 </t>
  </si>
  <si>
    <t>Подпрограмма «Реализация муниципальной информационной политики»</t>
  </si>
  <si>
    <t xml:space="preserve">951 0113 0620000000 000 </t>
  </si>
  <si>
    <t>Расходы на официальную публикацию нормативно-правовых актов Администрации Комиссаровского сельского поселения и иной правовой информации в СМИ в рамках подпрограммы «Реализация муниципальной информационной политики» муниципальной программы Комиссаровского сельского поселения «Муниципальная политика»</t>
  </si>
  <si>
    <t xml:space="preserve">951 0113 0620020290 000 </t>
  </si>
  <si>
    <t xml:space="preserve">951 0113 0620020290 200 </t>
  </si>
  <si>
    <t xml:space="preserve">951 0113 0620020290 240 </t>
  </si>
  <si>
    <t xml:space="preserve">951 0113 0620020290 244 </t>
  </si>
  <si>
    <t>Расходы на организацию официального размещения (опубликования) нормативных правовых актов Комиссаровского сельского поселения и иной правовой информации на официальном портале Комиссаровского сельского поселения в информационно-телекоммуникационной сети «Интернет» в рамках подпрограммы «Реализация муниципальной информационной политики» муниципальной программы Комиссаровского сельского поселения «Муниципальная политика»</t>
  </si>
  <si>
    <t xml:space="preserve">951 0113 0620020291 000 </t>
  </si>
  <si>
    <t xml:space="preserve">951 0113 0620020291 200 </t>
  </si>
  <si>
    <t xml:space="preserve">951 0113 0620020291 240 </t>
  </si>
  <si>
    <t xml:space="preserve">951 0113 0620020291 244 </t>
  </si>
  <si>
    <t xml:space="preserve">951 0113 9900000000 000 </t>
  </si>
  <si>
    <t xml:space="preserve">951 0113 9990000000 000 </t>
  </si>
  <si>
    <t>Взносы в Ассоциацию "Совет муниципальных образований Ростовской области" по иным непрограммным расходам в рамках непрограммных расходов органа местного самоуправления Комиссаровского сельского поселения</t>
  </si>
  <si>
    <t xml:space="preserve">951 0113 9990020300 000 </t>
  </si>
  <si>
    <t xml:space="preserve">951 0113 9990020300 800 </t>
  </si>
  <si>
    <t xml:space="preserve">951 0113 9990020300 850 </t>
  </si>
  <si>
    <t>Уплата иных платежей</t>
  </si>
  <si>
    <t xml:space="preserve">951 0113 9990020300 853 </t>
  </si>
  <si>
    <t xml:space="preserve">951 0113 9990020340 000 </t>
  </si>
  <si>
    <t xml:space="preserve">951 0113 9990020340 200 </t>
  </si>
  <si>
    <t xml:space="preserve">951 0113 9990020340 240 </t>
  </si>
  <si>
    <t xml:space="preserve">951 0113 9990020340 244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</si>
  <si>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</si>
  <si>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</si>
  <si>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</si>
  <si>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</si>
  <si>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</si>
  <si>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</si>
  <si>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на территориях, где отсутствуют военные комиссариаты по иным непрограммным расходам в рамках непрограммных расходов органа местного самоуправления Комиссаровского сельского поселения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</si>
  <si>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</si>
  <si>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</si>
  <si>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</si>
  <si>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</si>
  <si>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</si>
  <si>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 xml:space="preserve">951 0203 9990051180 200 </t>
  </si>
  <si>
    <t xml:space="preserve">951 0203 9990051180 240 </t>
  </si>
  <si>
    <t xml:space="preserve">951 0203 9990051180 244 </t>
  </si>
  <si>
    <t>НАЦИОНАЛЬНАЯ БЕЗОПАСНОСТЬ И ПРАВООХРАНИТЕЛЬНАЯ ДЕЯТЕЛЬНОСТЬ</t>
  </si>
  <si>
    <t xml:space="preserve">951 0300 0000000000 000 </t>
  </si>
  <si>
    <t xml:space="preserve">951 0310 0000000000 000 </t>
  </si>
  <si>
    <t xml:space="preserve">951 0310 0200000000 000 </t>
  </si>
  <si>
    <t>Подпрограмма «Пожарная безопасность»</t>
  </si>
  <si>
    <t xml:space="preserve">951 0310 0210000000 000 </t>
  </si>
  <si>
    <t>Мероприятия по повышению уровня пожарной безопасности населения и территории поселения в рамках подпрограммы «Пожарная безопасность» муниципальной программы Комиссаровского сельского поселения «Обеспечение пожарной безопасности, безопасности людей на водных объектах, профилактика экстремизма и терроризма на территории Комиссаровского сельского поселения»</t>
  </si>
  <si>
    <t xml:space="preserve">951 0310 0210020030 000 </t>
  </si>
  <si>
    <t xml:space="preserve">951 0310 0210020030 200 </t>
  </si>
  <si>
    <t xml:space="preserve">951 0310 0210020030 240 </t>
  </si>
  <si>
    <t xml:space="preserve">951 0310 0210020030 244 </t>
  </si>
  <si>
    <t>Подпрограмма «Обеспечение безопасности на воде»</t>
  </si>
  <si>
    <t xml:space="preserve">951 0310 0220000000 000 </t>
  </si>
  <si>
    <t>Мероприятия по предупреждению происшествий на водных объектах в рамках подпрограммы «Обеспечение безопасности на воде» муниципальной программы Комиссаровского сельского поселения «Обеспечение пожарной безопасности, безопасности людей на водных объектах, профилактика экстремизма и терроризма на территории Комиссаровского сельского поселения»</t>
  </si>
  <si>
    <t xml:space="preserve">951 0310 0220020130 000 </t>
  </si>
  <si>
    <t xml:space="preserve">951 0310 0220020130 200 </t>
  </si>
  <si>
    <t xml:space="preserve">951 0310 0220020130 240 </t>
  </si>
  <si>
    <t xml:space="preserve">951 0310 0220020130 244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</si>
  <si>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</si>
  <si>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</si>
  <si>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</si>
  <si>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</si>
  <si>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>Муниципальная программа Комиссаровского сельского поселения «Развитие транспортной системы»</t>
  </si>
  <si>
    <t xml:space="preserve">951 0409 0300000000 000 </t>
  </si>
  <si>
    <t>Подпрограмма «Развитие транспортной инфраструктуры Комиссаровского сельского поселения»</t>
  </si>
  <si>
    <t xml:space="preserve">951 0409 0310000000 000 </t>
  </si>
  <si>
    <t>Расходы на ремонт и содержание автомобильных дорог общего пользования местного значения и искусственных сооружений на них в рамках подпрограммы «Развитие транспортной инфраструктуры Комиссаровского сельского поселения» муниципальной программы Комиссаровского сельского поселения «Развитие транс-портной системы»</t>
  </si>
  <si>
    <t xml:space="preserve">951 0409 0310020140 000 </t>
  </si>
  <si>
    <t xml:space="preserve">951 0409 0310020140 200 </t>
  </si>
  <si>
    <t xml:space="preserve">951 0409 0310020140 240 </t>
  </si>
  <si>
    <t xml:space="preserve">951 0409 0310020140 244 </t>
  </si>
  <si>
    <t>ЖИЛИЩНО-КОММУНАЛЬНОЕ ХОЗЯЙСТВО</t>
  </si>
  <si>
    <t xml:space="preserve">951 0500 0000000000 000 </t>
  </si>
  <si>
    <t>Жилищное хозяйство</t>
  </si>
  <si>
    <t xml:space="preserve">951 0501 0000000000 000 </t>
  </si>
  <si>
    <t>Муниципальная  программа Комиссаровского сельского поселения «Благоустройство территории и жилищно-коммунальное хозяйство»</t>
  </si>
  <si>
    <t xml:space="preserve">951 0501 0400000000 000 </t>
  </si>
  <si>
    <t>Подпрограмма «Развитие жилищно-коммунального хозяйства Комиссаровского сельского поселения»</t>
  </si>
  <si>
    <t xml:space="preserve">951 0501 0410000000 000 </t>
  </si>
  <si>
    <t>Расходы на уплату взносов на капитальный ремонт общего имущества многоквартирных домов по помещениям, находящимся в собственности Комиссаровского сельского поселения в рамках подпрограммы «Развитие жилищно-коммунального хозяйства Комиссаровского сельского поселения» муниципальной программы Комиссаровского сельского поселения «Благоустройство территории и жилищно-коммунальное хозяйство»</t>
  </si>
  <si>
    <t xml:space="preserve">951 0501 0410020370 000 </t>
  </si>
  <si>
    <t xml:space="preserve">951 0501 0410020370 200 </t>
  </si>
  <si>
    <t xml:space="preserve">951 0501 0410020370 240 </t>
  </si>
  <si>
    <t xml:space="preserve">951 0501 0410020370 244 </t>
  </si>
  <si>
    <t>Расходы на содержание и ремонт объектов жилищной инфраструктуры в рамках подпрограммы «Развитие жилищно-коммунального хозяйства Комиссаровского сельского поселения» муниципальной программы Комиссаровского сельского поселения «Благоустройство территории и жилищно-коммунальное хозяйство»</t>
  </si>
  <si>
    <t xml:space="preserve">951 0501 0410020390 000 </t>
  </si>
  <si>
    <t xml:space="preserve">951 0501 0410020390 200 </t>
  </si>
  <si>
    <t xml:space="preserve">951 0501 0410020390 240 </t>
  </si>
  <si>
    <t xml:space="preserve">951 0501 0410020390 244 </t>
  </si>
  <si>
    <t>Коммунальное хозяйство</t>
  </si>
  <si>
    <t xml:space="preserve">951 0502 0000000000 000 </t>
  </si>
  <si>
    <t xml:space="preserve">951 0502 0400000000 000 </t>
  </si>
  <si>
    <t xml:space="preserve">951 0502 0410000000 000 </t>
  </si>
  <si>
    <t>Расходы на содержание и ремонт объектов коммунальной инфраструктуры в рамках подпрограммы «Развитие жилищно-коммунального хозяйства Комиссаровского сельского поселения» муниципальной программы Комиссаровского сельского поселения «Благоустройство территории и жилищно-коммунальное хозяйство»</t>
  </si>
  <si>
    <t xml:space="preserve">951 0502 0410020380 000 </t>
  </si>
  <si>
    <t xml:space="preserve">951 0502 0410020380 200 </t>
  </si>
  <si>
    <t xml:space="preserve">951 0502 0410020380 240 </t>
  </si>
  <si>
    <t>Закупка товаров, работ, услуг в целях капитального ремонта государственного (муниципального) имущества</t>
  </si>
  <si>
    <t xml:space="preserve">951 0502 0410020380 243 </t>
  </si>
  <si>
    <t xml:space="preserve">951 0502 0410020380 244 </t>
  </si>
  <si>
    <t xml:space="preserve">951 0502 04100S3660 000 </t>
  </si>
  <si>
    <t xml:space="preserve">951 0502 04100S3660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</si>
  <si>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</si>
  <si>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951 0502 04100S3660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</si>
  <si>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</si>
  <si>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951 0502 04100S3660 811 </t>
  </si>
  <si>
    <t>Благоустройство</t>
  </si>
  <si>
    <t xml:space="preserve">951 0503 0000000000 000 </t>
  </si>
  <si>
    <t xml:space="preserve">951 0503 0400000000 000 </t>
  </si>
  <si>
    <t>Подпрограмма «Благоустройство территории Комиссаровского сельского поселения»</t>
  </si>
  <si>
    <t xml:space="preserve">951 0503 0420000000 000 </t>
  </si>
  <si>
    <t>Расходы по организации уличного освещения, содержание и ремонт объектов уличного освещения в рамках подпрограммы «Благоустройство территории Комиссаровского сельского поселения» муниципальной программы Комисса-ровского сельского поселения «Благоустройство территории и жилищно-коммунальное хозяйство»</t>
  </si>
  <si>
    <t xml:space="preserve">951 0503 0420020220 000 </t>
  </si>
  <si>
    <t xml:space="preserve">951 0503 0420020220 200 </t>
  </si>
  <si>
    <t xml:space="preserve">951 0503 0420020220 240 </t>
  </si>
  <si>
    <t xml:space="preserve">951 0503 0420020220 247 </t>
  </si>
  <si>
    <t>Расходы по организации содержания мест захоронений в рамках подпрограммы «Благоустройство территории Комиссаровского сельского поселения» муниципальной программы Комиссаровского сельского поселения «Благоустройство территории и жилищно-коммунальное хозяй-ство»</t>
  </si>
  <si>
    <t xml:space="preserve">951 0503 0420020230 000 </t>
  </si>
  <si>
    <t xml:space="preserve">951 0503 0420020230 200 </t>
  </si>
  <si>
    <t xml:space="preserve">951 0503 0420020230 240 </t>
  </si>
  <si>
    <t xml:space="preserve">951 0503 0420020230 244 </t>
  </si>
  <si>
    <t>Расходы на содержание и ремонт объектов благоустройства и мест общего пользования в рамках подпрограммы «Благоустройство территории Комиссаровского сельского поселения» муниципальной программы Комиссаровского сельского поселения «Благоустройство территории и жилищно-коммунальное хозяйство»</t>
  </si>
  <si>
    <t xml:space="preserve">951 0503 0420020240 000 </t>
  </si>
  <si>
    <t xml:space="preserve">951 0503 0420020240 200 </t>
  </si>
  <si>
    <t xml:space="preserve">951 0503 0420020240 240 </t>
  </si>
  <si>
    <t xml:space="preserve">951 0503 0420020240 244 </t>
  </si>
  <si>
    <t>Мероприятия по уборке мусора и несанкционированных свалок, созданию условий для организации централизованного сбора и вывоза твердых бытовых отходов в рамках подпрограммы «Благоустройство территории Комиссаровского сельского поселения» муниципальной программы Комиссаровского сельского поселения «Благоустройство территории и жилищно-коммунальное хозяйство»</t>
  </si>
  <si>
    <t xml:space="preserve">951 0503 0420020350 000 </t>
  </si>
  <si>
    <t xml:space="preserve">951 0503 0420020350 200 </t>
  </si>
  <si>
    <t xml:space="preserve">951 0503 0420020350 240 </t>
  </si>
  <si>
    <t xml:space="preserve">951 0503 0420020350 244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</si>
  <si>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</si>
  <si>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</si>
  <si>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</si>
  <si>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</si>
  <si>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951 0705 0600000000 000 </t>
  </si>
  <si>
    <t>Подпрограмма «Развитие муниципального управления и муниципальной службы в Комиссаровском сельском поселении, профессиональное развитие лиц, занятых в системе местного самоуправления»</t>
  </si>
  <si>
    <t xml:space="preserve">951 0705 0610000000 000 </t>
  </si>
  <si>
    <t>Мероприятия по обеспечению профессионального развития муниципальных служащих и иных лиц, занятых в системе местного самоуправления в Комиссаровском сельском поселении в рамках подпрограммы «Развитие муниципального управления и муниципальной службы в Комиссаровском сельском поселении, профессиональное развитие лиц, занятых в системе местного самоуправления» муниципальной программы Комиссаровского сельского поселения «Муниципальная политика»</t>
  </si>
  <si>
    <t xml:space="preserve">951 0705 0610020010 000 </t>
  </si>
  <si>
    <t xml:space="preserve">951 0705 0610020010 200 </t>
  </si>
  <si>
    <t xml:space="preserve">951 0705 0610020010 240 </t>
  </si>
  <si>
    <t xml:space="preserve">951 0705 0610020010 244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</si>
  <si>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</si>
  <si>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</si>
  <si>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</si>
  <si>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</si>
  <si>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Комиссаровского сельского поселения «Развитие культуры, физической культуры и спорта»</t>
  </si>
  <si>
    <t xml:space="preserve">951 0801 0500000000 000 </t>
  </si>
  <si>
    <t>Подпрограмма «Развитие культуры в Комиссаровском сельском поселении»</t>
  </si>
  <si>
    <t xml:space="preserve">951 0801 0510000000 000 </t>
  </si>
  <si>
    <t>Расходы на обеспечение деятельности (оказание услуг) муниципальных учреждений культуры Комиссаровского сельского поселения в рамках подпрограммы «Развитие культуры в Комиссаровском сельском поселении» муниципальной программы Комиссаровского сельского поселения «Развитие культуры, физической культуры и спорта»</t>
  </si>
  <si>
    <t xml:space="preserve">951 0801 0510000590 000 </t>
  </si>
  <si>
    <t>Предоставление субсидий бюджетным, автономным учреждениям и иным некоммерческим организациям</t>
  </si>
  <si>
    <t xml:space="preserve">951 0801 0510000590 600 </t>
  </si>
  <si>
    <t>Субсидии бюджетным учреждениям</t>
  </si>
  <si>
    <t xml:space="preserve">951 0801 0510000590 610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</si>
  <si>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</si>
  <si>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951 0801 0510000590 611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</si>
  <si>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</si>
  <si>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</si>
  <si>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</si>
  <si>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</si>
  <si>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951 1001 0600000000 000 </t>
  </si>
  <si>
    <t xml:space="preserve">951 1001 0610000000 000 </t>
  </si>
  <si>
    <t>Расходы на социальную поддержку лиц из числа муниципальных служащих Комиссаровского сельского поселения, имеющих право на получение государственной пенсии за выслугу лет муниципальным служащим в рамках подпрограммы «Развитие муниципального управления и муниципальной службы в Комиссаровском сельском поселении, профессиональное развитие лиц, занятых в системе местного самоуправления» муниципальной программы Комиссаровского сельского поселения «Муниципальная политика»</t>
  </si>
  <si>
    <t xml:space="preserve">951 1001 0610011020 000 </t>
  </si>
  <si>
    <t>Социальное обеспечение и иные выплаты населению</t>
  </si>
  <si>
    <t xml:space="preserve">951 1001 0610011020 300 </t>
  </si>
  <si>
    <t>Публичные нормативные социальные выплаты гражданам</t>
  </si>
  <si>
    <t xml:space="preserve">951 1001 0610011020 310 </t>
  </si>
  <si>
    <t>Иные пенсии, социальные доплаты к пенсиям</t>
  </si>
  <si>
    <t xml:space="preserve">951 1001 0610011020 312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</si>
  <si>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</si>
  <si>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</si>
  <si>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</si>
  <si>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</si>
  <si>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</si>
  <si>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</si>
  <si>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</si>
  <si>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</si>
  <si>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</si>
  <si>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</si>
  <si>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</si>
  <si>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</si>
  <si>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</si>
  <si>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</si>
  <si>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</si>
  <si>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</si>
  <si>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</si>
  <si>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</si>
  <si>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</si>
  <si>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</si>
  <si>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</si>
  <si>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</t>
  </si>
  <si>
    <t>000 01050201000000510</t>
  </si>
  <si>
    <t>Увеличение прочих остатков денежных средств бюджетов сельских поселений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</si>
  <si>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</si>
  <si>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</si>
  <si>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</si>
  <si>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</t>
  </si>
  <si>
    <t>000 01050201000000610</t>
  </si>
  <si>
    <t>Уменьшение прочих остатков денежных средств бюджетов сельских поселений</t>
  </si>
  <si>
    <t>000 01050201100000610</t>
  </si>
  <si>
    <t>"________"    _______________  200___  г.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</si>
  <si>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</si>
  <si>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</si>
  <si>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</si>
  <si>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</si>
  <si>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</si>
  <si>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</si>
  <si>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</si>
  <si>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</si>
  <si>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</si>
  <si>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</si>
  <si>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</si>
  <si>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</si>
  <si>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</si>
  <si>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</si>
  <si>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C:\243\117Y01.txt</t>
  </si>
  <si>
    <t>Доходы/EXPORT_SRC_CODE</t>
  </si>
  <si>
    <t>Доходы/PERIOD</t>
  </si>
  <si>
    <t>на 1 января 2024г.</t>
  </si>
  <si>
    <t>182 10100000000000000</t>
  </si>
  <si>
    <t>182 10102000010000000</t>
  </si>
  <si>
    <t>182 10102010010000000</t>
  </si>
  <si>
    <t>182 10102000010000110</t>
  </si>
  <si>
    <t>182 10102010010000110</t>
  </si>
  <si>
    <t>182 10102010011000110</t>
  </si>
  <si>
    <t>182 10102010013000110</t>
  </si>
  <si>
    <t>182 10102020010000110</t>
  </si>
  <si>
    <t>182 10102020011000110</t>
  </si>
  <si>
    <t>182 10102020013000110</t>
  </si>
  <si>
    <t>182 10102030010000110</t>
  </si>
  <si>
    <t>182 10102030011000110</t>
  </si>
  <si>
    <t>182 10102030013000110</t>
  </si>
  <si>
    <t>182 10102130010000110</t>
  </si>
  <si>
    <t>182 10102130011000110</t>
  </si>
  <si>
    <t>182 10600000000000000</t>
  </si>
  <si>
    <t>182 10601000000000110</t>
  </si>
  <si>
    <t>182 10601030100000110</t>
  </si>
  <si>
    <t>182 10601030101000110</t>
  </si>
  <si>
    <t>182 10606000000000110</t>
  </si>
  <si>
    <t>182 10606030000000110</t>
  </si>
  <si>
    <t>182 10606033100000110</t>
  </si>
  <si>
    <t>182 10606040000000110</t>
  </si>
  <si>
    <t>182 10606043100000110</t>
  </si>
  <si>
    <t>951 11100000000000000</t>
  </si>
  <si>
    <t>951 11105000000000120</t>
  </si>
  <si>
    <t>951 11105070000000120</t>
  </si>
  <si>
    <t>951 11105075100000120</t>
  </si>
  <si>
    <t>951 11300000000000000</t>
  </si>
  <si>
    <t>951 11302000000000130</t>
  </si>
  <si>
    <t>951 11302990000000130</t>
  </si>
  <si>
    <t>951 11302995100000130</t>
  </si>
  <si>
    <t>951 11600000000000000</t>
  </si>
  <si>
    <t>951 11602000020000140</t>
  </si>
  <si>
    <t>951 11602020020000140</t>
  </si>
  <si>
    <t>951 20000000000000000</t>
  </si>
  <si>
    <t>951 20200000000000000</t>
  </si>
  <si>
    <t>951 20210000000000150</t>
  </si>
  <si>
    <t>951 20215001000000150</t>
  </si>
  <si>
    <t>951 20215001100000150</t>
  </si>
  <si>
    <t>951 20215002000000150</t>
  </si>
  <si>
    <t>951 20215002100000150</t>
  </si>
  <si>
    <t>951 20230000000000150</t>
  </si>
  <si>
    <t>951 20230024000000150</t>
  </si>
  <si>
    <t>951 20230024100000150</t>
  </si>
  <si>
    <t>951 20235118000000150</t>
  </si>
  <si>
    <t>951 20235118100000150</t>
  </si>
  <si>
    <t>951 20240000000000150</t>
  </si>
  <si>
    <t>951 20240014000000150</t>
  </si>
  <si>
    <t>951 20240014100000150</t>
  </si>
  <si>
    <t>951 20249999000000150</t>
  </si>
  <si>
    <t>951 20249999100000150</t>
  </si>
  <si>
    <t>951 21800000000000000</t>
  </si>
  <si>
    <t>951 21800000000000150</t>
  </si>
  <si>
    <t>951 21800000100000150</t>
  </si>
  <si>
    <t>951 21860010100000150</t>
  </si>
  <si>
    <t>951 21900000000000000</t>
  </si>
  <si>
    <t>951 21900000100000150</t>
  </si>
  <si>
    <t>951 21960010100000150</t>
  </si>
  <si>
    <t>95100000000000000510</t>
  </si>
  <si>
    <t>100 01050201100000510</t>
  </si>
  <si>
    <r>
      <t>Периодичность: месячная, квартальная,</t>
    </r>
    <r>
      <rPr>
        <u/>
        <sz val="12"/>
        <rFont val="Times New Roman"/>
        <family val="1"/>
        <charset val="204"/>
      </rPr>
      <t>годовая</t>
    </r>
  </si>
  <si>
    <t xml:space="preserve">Мероприятия по захоронению умерших не имеющих супруга, близких родственников, иных родственников либо законного представителя (безродных лиц) на территории Комиссаровского сельского поселения Красносулинскогог района  по иным непрограммным расходам в рамках непрограммных расходов органа местного самоуправления Комиссаровского сельского поселения </t>
  </si>
  <si>
    <t>Межбюджетные трансферты,перечисляемые из бюджета поселения бюджету Красносулинского района на финансирование расходов,связанных с передачей осуществления части полномочий органом местного самоуправления муниципального образования "Комиссаровское сельское поселение" органам местного самоуправления муниципального образования "Красносулинский район" по иным непрограммныммероприям в рамках непрограммного направления деятельности органа мкстного самоуправления Комиссароского сельского поселения (Иные межбюджетные транферты)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</si>
</sst>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/mm/yyyy\ &quot;г.&quot;"/>
    <numFmt numFmtId="165" formatCode="?"/>
    <numFmt numFmtId="166" formatCode="#,##0.00_ ;\-#,##0.00\ "/>
  </numFmts>
  <fonts count="10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b/>
      <sz val="10"/>
      <name val="Arial Cyr"/>
    </font>
    <font>
      <sz val="10"/>
      <color indexed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150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3" fillId="0" borderId="0" xfId="0" applyNumberFormat="1" applyFont="1" applyBorder="1" applyAlignment="1" applyProtection="1"/>
    <xf numFmtId="0" fontId="3" fillId="0" borderId="0" xfId="0" applyFont="1" applyBorder="1" applyAlignment="1" applyProtection="1"/>
    <xf numFmtId="0" fontId="3" fillId="0" borderId="1" xfId="0" applyFont="1" applyBorder="1" applyAlignment="1" applyProtection="1"/>
    <xf numFmtId="0" fontId="3" fillId="0" borderId="2" xfId="0" applyFont="1" applyBorder="1" applyAlignment="1" applyProtection="1">
      <alignment horizontal="center"/>
    </xf>
    <xf numFmtId="0" fontId="3" fillId="0" borderId="3" xfId="0" applyFont="1" applyBorder="1" applyAlignment="1" applyProtection="1">
      <alignment horizontal="right"/>
    </xf>
    <xf numFmtId="0" fontId="3" fillId="0" borderId="3" xfId="0" applyFont="1" applyBorder="1" applyAlignment="1" applyProtection="1"/>
    <xf numFmtId="0" fontId="3" fillId="0" borderId="4" xfId="0" applyFont="1" applyBorder="1" applyAlignment="1" applyProtection="1"/>
    <xf numFmtId="0" fontId="3" fillId="0" borderId="5" xfId="0" applyFont="1" applyBorder="1" applyAlignment="1" applyProtection="1"/>
    <xf numFmtId="0" fontId="3" fillId="0" borderId="6" xfId="0" applyFont="1" applyBorder="1" applyAlignment="1" applyProtection="1"/>
    <xf numFmtId="0" fontId="3" fillId="0" borderId="6" xfId="0" applyFont="1" applyBorder="1" applyAlignment="1" applyProtection="1">
      <alignment horizontal="center"/>
    </xf>
    <xf numFmtId="0" fontId="3" fillId="0" borderId="6" xfId="0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0" fontId="3" fillId="0" borderId="7" xfId="0" applyFont="1" applyBorder="1" applyAlignment="1" applyProtection="1">
      <alignment horizontal="left"/>
    </xf>
    <xf numFmtId="0" fontId="3" fillId="0" borderId="8" xfId="0" applyFont="1" applyBorder="1" applyAlignment="1" applyProtection="1">
      <alignment horizontal="center"/>
    </xf>
    <xf numFmtId="0" fontId="3" fillId="0" borderId="8" xfId="0" applyFont="1" applyBorder="1" applyAlignment="1" applyProtection="1">
      <alignment horizontal="left"/>
    </xf>
    <xf numFmtId="49" fontId="3" fillId="0" borderId="8" xfId="0" applyNumberFormat="1" applyFont="1" applyBorder="1" applyAlignment="1" applyProtection="1"/>
    <xf numFmtId="0" fontId="3" fillId="0" borderId="8" xfId="0" applyFont="1" applyBorder="1" applyAlignment="1" applyProtection="1"/>
    <xf numFmtId="0" fontId="4" fillId="0" borderId="0" xfId="1"/>
    <xf numFmtId="49" fontId="2" fillId="0" borderId="8" xfId="1" applyNumberFormat="1" applyFont="1" applyBorder="1" applyAlignment="1" applyProtection="1">
      <alignment horizontal="center" vertical="center"/>
    </xf>
    <xf numFmtId="0" fontId="2" fillId="0" borderId="8" xfId="1" applyFont="1" applyBorder="1" applyAlignment="1" applyProtection="1">
      <alignment horizontal="center"/>
    </xf>
    <xf numFmtId="0" fontId="2" fillId="0" borderId="7" xfId="1" applyFont="1" applyBorder="1" applyAlignment="1" applyProtection="1">
      <alignment horizontal="left"/>
    </xf>
    <xf numFmtId="0" fontId="6" fillId="0" borderId="0" xfId="1" applyFont="1" applyBorder="1" applyAlignment="1" applyProtection="1"/>
    <xf numFmtId="0" fontId="6" fillId="0" borderId="0" xfId="1" applyFont="1" applyBorder="1" applyAlignment="1" applyProtection="1">
      <alignment horizontal="right"/>
    </xf>
    <xf numFmtId="0" fontId="6" fillId="0" borderId="9" xfId="1" applyFont="1" applyBorder="1" applyAlignment="1" applyProtection="1">
      <alignment horizontal="center"/>
    </xf>
    <xf numFmtId="0" fontId="6" fillId="0" borderId="0" xfId="1" applyFont="1" applyBorder="1" applyAlignment="1" applyProtection="1">
      <alignment horizontal="left"/>
    </xf>
    <xf numFmtId="49" fontId="6" fillId="0" borderId="0" xfId="1" applyNumberFormat="1" applyFont="1" applyBorder="1" applyAlignment="1" applyProtection="1">
      <alignment horizontal="right"/>
    </xf>
    <xf numFmtId="49" fontId="6" fillId="0" borderId="10" xfId="1" applyNumberFormat="1" applyFont="1" applyBorder="1" applyAlignment="1" applyProtection="1">
      <alignment horizontal="centerContinuous"/>
    </xf>
    <xf numFmtId="164" fontId="6" fillId="0" borderId="11" xfId="1" applyNumberFormat="1" applyFont="1" applyBorder="1" applyAlignment="1" applyProtection="1">
      <alignment horizontal="center"/>
    </xf>
    <xf numFmtId="49" fontId="6" fillId="0" borderId="0" xfId="1" applyNumberFormat="1" applyFont="1" applyBorder="1" applyAlignment="1" applyProtection="1"/>
    <xf numFmtId="49" fontId="6" fillId="0" borderId="12" xfId="1" applyNumberFormat="1" applyFont="1" applyBorder="1" applyAlignment="1" applyProtection="1">
      <alignment horizontal="center"/>
    </xf>
    <xf numFmtId="49" fontId="6" fillId="0" borderId="11" xfId="1" applyNumberFormat="1" applyFont="1" applyBorder="1" applyAlignment="1" applyProtection="1">
      <alignment horizontal="center"/>
    </xf>
    <xf numFmtId="49" fontId="6" fillId="0" borderId="12" xfId="1" applyNumberFormat="1" applyFont="1" applyBorder="1" applyAlignment="1" applyProtection="1">
      <alignment horizontal="centerContinuous"/>
    </xf>
    <xf numFmtId="49" fontId="6" fillId="0" borderId="0" xfId="1" applyNumberFormat="1" applyFont="1" applyBorder="1" applyAlignment="1" applyProtection="1">
      <alignment horizontal="left"/>
    </xf>
    <xf numFmtId="49" fontId="6" fillId="0" borderId="13" xfId="1" applyNumberFormat="1" applyFont="1" applyBorder="1" applyAlignment="1" applyProtection="1">
      <alignment horizontal="centerContinuous"/>
    </xf>
    <xf numFmtId="0" fontId="5" fillId="0" borderId="0" xfId="1" applyFont="1" applyBorder="1" applyAlignment="1" applyProtection="1">
      <alignment horizontal="center"/>
    </xf>
    <xf numFmtId="0" fontId="5" fillId="0" borderId="0" xfId="1" applyFont="1" applyBorder="1" applyAlignment="1" applyProtection="1"/>
    <xf numFmtId="0" fontId="6" fillId="0" borderId="14" xfId="1" applyFont="1" applyBorder="1" applyAlignment="1" applyProtection="1">
      <alignment horizontal="center" vertical="center"/>
    </xf>
    <xf numFmtId="0" fontId="6" fillId="0" borderId="9" xfId="1" applyFont="1" applyBorder="1" applyAlignment="1" applyProtection="1">
      <alignment horizontal="center" vertical="center"/>
    </xf>
    <xf numFmtId="0" fontId="6" fillId="0" borderId="15" xfId="1" applyFont="1" applyBorder="1" applyAlignment="1" applyProtection="1">
      <alignment horizontal="center" vertical="center"/>
    </xf>
    <xf numFmtId="49" fontId="6" fillId="0" borderId="9" xfId="1" applyNumberFormat="1" applyFont="1" applyBorder="1" applyAlignment="1" applyProtection="1">
      <alignment horizontal="center" vertical="center"/>
    </xf>
    <xf numFmtId="49" fontId="6" fillId="0" borderId="16" xfId="1" applyNumberFormat="1" applyFont="1" applyBorder="1" applyAlignment="1" applyProtection="1">
      <alignment horizontal="center" vertical="center"/>
    </xf>
    <xf numFmtId="49" fontId="6" fillId="0" borderId="17" xfId="1" applyNumberFormat="1" applyFont="1" applyBorder="1" applyAlignment="1" applyProtection="1">
      <alignment horizontal="center" vertical="center"/>
    </xf>
    <xf numFmtId="49" fontId="6" fillId="0" borderId="18" xfId="1" applyNumberFormat="1" applyFont="1" applyBorder="1" applyAlignment="1" applyProtection="1">
      <alignment horizontal="left" wrapText="1"/>
    </xf>
    <xf numFmtId="49" fontId="6" fillId="0" borderId="19" xfId="1" applyNumberFormat="1" applyFont="1" applyBorder="1" applyAlignment="1" applyProtection="1">
      <alignment horizontal="center" wrapText="1"/>
    </xf>
    <xf numFmtId="49" fontId="6" fillId="0" borderId="20" xfId="1" applyNumberFormat="1" applyFont="1" applyBorder="1" applyAlignment="1" applyProtection="1">
      <alignment horizontal="center"/>
    </xf>
    <xf numFmtId="4" fontId="6" fillId="0" borderId="21" xfId="1" applyNumberFormat="1" applyFont="1" applyBorder="1" applyAlignment="1" applyProtection="1">
      <alignment horizontal="right"/>
    </xf>
    <xf numFmtId="4" fontId="6" fillId="0" borderId="22" xfId="1" applyNumberFormat="1" applyFont="1" applyBorder="1" applyAlignment="1" applyProtection="1">
      <alignment horizontal="right"/>
    </xf>
    <xf numFmtId="49" fontId="6" fillId="0" borderId="23" xfId="1" applyNumberFormat="1" applyFont="1" applyBorder="1" applyAlignment="1" applyProtection="1">
      <alignment horizontal="left" wrapText="1"/>
    </xf>
    <xf numFmtId="49" fontId="6" fillId="0" borderId="1" xfId="1" applyNumberFormat="1" applyFont="1" applyBorder="1" applyAlignment="1" applyProtection="1">
      <alignment horizontal="center" wrapText="1"/>
    </xf>
    <xf numFmtId="49" fontId="6" fillId="0" borderId="2" xfId="1" applyNumberFormat="1" applyFont="1" applyBorder="1" applyAlignment="1" applyProtection="1">
      <alignment horizontal="center"/>
    </xf>
    <xf numFmtId="4" fontId="6" fillId="0" borderId="3" xfId="1" applyNumberFormat="1" applyFont="1" applyBorder="1" applyAlignment="1" applyProtection="1">
      <alignment horizontal="right"/>
    </xf>
    <xf numFmtId="4" fontId="6" fillId="0" borderId="4" xfId="1" applyNumberFormat="1" applyFont="1" applyBorder="1" applyAlignment="1" applyProtection="1">
      <alignment horizontal="right"/>
    </xf>
    <xf numFmtId="49" fontId="6" fillId="0" borderId="24" xfId="1" applyNumberFormat="1" applyFont="1" applyBorder="1" applyAlignment="1" applyProtection="1">
      <alignment horizontal="left" wrapText="1"/>
    </xf>
    <xf numFmtId="49" fontId="6" fillId="0" borderId="25" xfId="1" applyNumberFormat="1" applyFont="1" applyBorder="1" applyAlignment="1" applyProtection="1">
      <alignment horizontal="center" wrapText="1"/>
    </xf>
    <xf numFmtId="49" fontId="6" fillId="0" borderId="26" xfId="1" applyNumberFormat="1" applyFont="1" applyBorder="1" applyAlignment="1" applyProtection="1">
      <alignment horizontal="center"/>
    </xf>
    <xf numFmtId="4" fontId="6" fillId="0" borderId="27" xfId="1" applyNumberFormat="1" applyFont="1" applyBorder="1" applyAlignment="1" applyProtection="1">
      <alignment horizontal="right"/>
    </xf>
    <xf numFmtId="4" fontId="6" fillId="0" borderId="28" xfId="1" applyNumberFormat="1" applyFont="1" applyBorder="1" applyAlignment="1" applyProtection="1">
      <alignment horizontal="right"/>
    </xf>
    <xf numFmtId="165" fontId="6" fillId="0" borderId="24" xfId="1" applyNumberFormat="1" applyFont="1" applyBorder="1" applyAlignment="1" applyProtection="1">
      <alignment horizontal="left" wrapText="1"/>
    </xf>
    <xf numFmtId="0" fontId="3" fillId="0" borderId="29" xfId="0" applyFont="1" applyBorder="1" applyAlignment="1" applyProtection="1">
      <alignment vertical="center" wrapText="1"/>
    </xf>
    <xf numFmtId="49" fontId="3" fillId="0" borderId="29" xfId="0" applyNumberFormat="1" applyFont="1" applyBorder="1" applyAlignment="1" applyProtection="1">
      <alignment horizontal="center" vertical="center" wrapText="1"/>
    </xf>
    <xf numFmtId="49" fontId="3" fillId="0" borderId="30" xfId="0" applyNumberFormat="1" applyFont="1" applyBorder="1" applyAlignment="1" applyProtection="1">
      <alignment vertical="center"/>
    </xf>
    <xf numFmtId="0" fontId="3" fillId="0" borderId="26" xfId="0" applyFont="1" applyBorder="1" applyAlignment="1" applyProtection="1">
      <alignment vertical="center" wrapText="1"/>
    </xf>
    <xf numFmtId="49" fontId="3" fillId="0" borderId="26" xfId="0" applyNumberFormat="1" applyFont="1" applyBorder="1" applyAlignment="1" applyProtection="1">
      <alignment horizontal="center" vertical="center" wrapText="1"/>
    </xf>
    <xf numFmtId="49" fontId="3" fillId="0" borderId="28" xfId="0" applyNumberFormat="1" applyFont="1" applyBorder="1" applyAlignment="1" applyProtection="1">
      <alignment vertical="center"/>
    </xf>
    <xf numFmtId="0" fontId="3" fillId="0" borderId="14" xfId="0" applyFont="1" applyBorder="1" applyAlignment="1" applyProtection="1">
      <alignment horizontal="center" vertical="center"/>
    </xf>
    <xf numFmtId="0" fontId="3" fillId="0" borderId="9" xfId="0" applyFont="1" applyBorder="1" applyAlignment="1" applyProtection="1">
      <alignment horizontal="center" vertical="center"/>
    </xf>
    <xf numFmtId="0" fontId="3" fillId="0" borderId="15" xfId="0" applyFont="1" applyBorder="1" applyAlignment="1" applyProtection="1">
      <alignment horizontal="center" vertical="center"/>
    </xf>
    <xf numFmtId="49" fontId="3" fillId="0" borderId="9" xfId="0" applyNumberFormat="1" applyFont="1" applyBorder="1" applyAlignment="1" applyProtection="1">
      <alignment horizontal="center" vertical="center"/>
    </xf>
    <xf numFmtId="49" fontId="3" fillId="0" borderId="15" xfId="0" applyNumberFormat="1" applyFont="1" applyBorder="1" applyAlignment="1" applyProtection="1">
      <alignment horizontal="center" vertical="center"/>
    </xf>
    <xf numFmtId="49" fontId="3" fillId="0" borderId="17" xfId="0" applyNumberFormat="1" applyFont="1" applyBorder="1" applyAlignment="1" applyProtection="1">
      <alignment horizontal="center" vertical="center"/>
    </xf>
    <xf numFmtId="49" fontId="8" fillId="0" borderId="24" xfId="0" applyNumberFormat="1" applyFont="1" applyBorder="1" applyAlignment="1" applyProtection="1">
      <alignment horizontal="left" wrapText="1"/>
    </xf>
    <xf numFmtId="49" fontId="8" fillId="0" borderId="31" xfId="0" applyNumberFormat="1" applyFont="1" applyBorder="1" applyAlignment="1" applyProtection="1">
      <alignment horizontal="center" wrapText="1"/>
    </xf>
    <xf numFmtId="49" fontId="8" fillId="0" borderId="26" xfId="0" applyNumberFormat="1" applyFont="1" applyBorder="1" applyAlignment="1" applyProtection="1">
      <alignment horizontal="center"/>
    </xf>
    <xf numFmtId="4" fontId="8" fillId="0" borderId="27" xfId="0" applyNumberFormat="1" applyFont="1" applyBorder="1" applyAlignment="1" applyProtection="1">
      <alignment horizontal="right"/>
    </xf>
    <xf numFmtId="4" fontId="8" fillId="0" borderId="26" xfId="0" applyNumberFormat="1" applyFont="1" applyBorder="1" applyAlignment="1" applyProtection="1">
      <alignment horizontal="right"/>
    </xf>
    <xf numFmtId="4" fontId="8" fillId="0" borderId="28" xfId="0" applyNumberFormat="1" applyFont="1" applyBorder="1" applyAlignment="1" applyProtection="1">
      <alignment horizontal="right"/>
    </xf>
    <xf numFmtId="0" fontId="3" fillId="0" borderId="23" xfId="0" applyFont="1" applyBorder="1" applyAlignment="1" applyProtection="1"/>
    <xf numFmtId="49" fontId="3" fillId="0" borderId="18" xfId="0" applyNumberFormat="1" applyFont="1" applyBorder="1" applyAlignment="1" applyProtection="1">
      <alignment horizontal="left" wrapText="1"/>
    </xf>
    <xf numFmtId="49" fontId="3" fillId="0" borderId="22" xfId="0" applyNumberFormat="1" applyFont="1" applyBorder="1" applyAlignment="1" applyProtection="1">
      <alignment horizontal="center" wrapText="1"/>
    </xf>
    <xf numFmtId="49" fontId="3" fillId="0" borderId="20" xfId="0" applyNumberFormat="1" applyFont="1" applyBorder="1" applyAlignment="1" applyProtection="1">
      <alignment horizontal="center"/>
    </xf>
    <xf numFmtId="4" fontId="3" fillId="0" borderId="21" xfId="0" applyNumberFormat="1" applyFont="1" applyBorder="1" applyAlignment="1" applyProtection="1">
      <alignment horizontal="right"/>
    </xf>
    <xf numFmtId="4" fontId="3" fillId="0" borderId="20" xfId="0" applyNumberFormat="1" applyFont="1" applyBorder="1" applyAlignment="1" applyProtection="1">
      <alignment horizontal="right"/>
    </xf>
    <xf numFmtId="4" fontId="3" fillId="0" borderId="32" xfId="0" applyNumberFormat="1" applyFont="1" applyBorder="1" applyAlignment="1" applyProtection="1">
      <alignment horizontal="right"/>
    </xf>
    <xf numFmtId="165" fontId="3" fillId="0" borderId="18" xfId="0" applyNumberFormat="1" applyFont="1" applyBorder="1" applyAlignment="1" applyProtection="1">
      <alignment horizontal="left" wrapText="1"/>
    </xf>
    <xf numFmtId="49" fontId="3" fillId="0" borderId="32" xfId="0" applyNumberFormat="1" applyFont="1" applyBorder="1" applyAlignment="1" applyProtection="1">
      <alignment horizontal="left" wrapText="1"/>
    </xf>
    <xf numFmtId="49" fontId="3" fillId="0" borderId="33" xfId="0" applyNumberFormat="1" applyFont="1" applyBorder="1" applyAlignment="1" applyProtection="1">
      <alignment horizontal="center" wrapText="1"/>
    </xf>
    <xf numFmtId="49" fontId="3" fillId="0" borderId="34" xfId="0" applyNumberFormat="1" applyFont="1" applyBorder="1" applyAlignment="1" applyProtection="1">
      <alignment horizontal="center"/>
    </xf>
    <xf numFmtId="4" fontId="3" fillId="0" borderId="35" xfId="0" applyNumberFormat="1" applyFont="1" applyBorder="1" applyAlignment="1" applyProtection="1">
      <alignment horizontal="right"/>
    </xf>
    <xf numFmtId="4" fontId="3" fillId="0" borderId="36" xfId="0" applyNumberFormat="1" applyFont="1" applyBorder="1" applyAlignment="1" applyProtection="1">
      <alignment horizontal="right"/>
    </xf>
    <xf numFmtId="49" fontId="8" fillId="0" borderId="37" xfId="0" applyNumberFormat="1" applyFont="1" applyBorder="1" applyAlignment="1" applyProtection="1">
      <alignment horizontal="left" wrapText="1"/>
    </xf>
    <xf numFmtId="49" fontId="8" fillId="0" borderId="19" xfId="0" applyNumberFormat="1" applyFont="1" applyBorder="1" applyAlignment="1" applyProtection="1">
      <alignment horizontal="center" wrapText="1"/>
    </xf>
    <xf numFmtId="49" fontId="8" fillId="0" borderId="21" xfId="0" applyNumberFormat="1" applyFont="1" applyBorder="1" applyAlignment="1" applyProtection="1">
      <alignment horizontal="center" wrapText="1"/>
    </xf>
    <xf numFmtId="4" fontId="8" fillId="0" borderId="21" xfId="0" applyNumberFormat="1" applyFont="1" applyBorder="1" applyAlignment="1" applyProtection="1">
      <alignment horizontal="right"/>
    </xf>
    <xf numFmtId="4" fontId="8" fillId="0" borderId="32" xfId="0" applyNumberFormat="1" applyFont="1" applyBorder="1" applyAlignment="1" applyProtection="1">
      <alignment horizontal="right"/>
    </xf>
    <xf numFmtId="0" fontId="3" fillId="0" borderId="38" xfId="0" applyFont="1" applyBorder="1" applyAlignment="1" applyProtection="1">
      <alignment horizontal="left"/>
    </xf>
    <xf numFmtId="0" fontId="3" fillId="0" borderId="1" xfId="0" applyFont="1" applyBorder="1" applyAlignment="1" applyProtection="1">
      <alignment horizontal="center"/>
    </xf>
    <xf numFmtId="0" fontId="3" fillId="0" borderId="3" xfId="0" applyFont="1" applyBorder="1" applyAlignment="1" applyProtection="1">
      <alignment horizontal="center"/>
    </xf>
    <xf numFmtId="49" fontId="3" fillId="0" borderId="3" xfId="0" applyNumberFormat="1" applyFont="1" applyBorder="1" applyAlignment="1" applyProtection="1">
      <alignment horizontal="center"/>
    </xf>
    <xf numFmtId="49" fontId="3" fillId="0" borderId="4" xfId="0" applyNumberFormat="1" applyFont="1" applyBorder="1" applyAlignment="1" applyProtection="1">
      <alignment horizontal="center"/>
    </xf>
    <xf numFmtId="49" fontId="8" fillId="0" borderId="25" xfId="0" applyNumberFormat="1" applyFont="1" applyBorder="1" applyAlignment="1" applyProtection="1">
      <alignment horizontal="center" wrapText="1"/>
    </xf>
    <xf numFmtId="49" fontId="8" fillId="0" borderId="27" xfId="0" applyNumberFormat="1" applyFont="1" applyBorder="1" applyAlignment="1" applyProtection="1">
      <alignment horizontal="center" wrapText="1"/>
    </xf>
    <xf numFmtId="166" fontId="9" fillId="0" borderId="39" xfId="0" applyNumberFormat="1" applyFont="1" applyBorder="1" applyAlignment="1">
      <alignment horizontal="right" shrinkToFit="1"/>
    </xf>
    <xf numFmtId="166" fontId="9" fillId="0" borderId="22" xfId="0" applyNumberFormat="1" applyFont="1" applyBorder="1" applyAlignment="1">
      <alignment horizontal="right" shrinkToFit="1"/>
    </xf>
    <xf numFmtId="4" fontId="9" fillId="0" borderId="32" xfId="0" applyNumberFormat="1" applyFont="1" applyBorder="1" applyAlignment="1">
      <alignment horizontal="right" shrinkToFit="1"/>
    </xf>
    <xf numFmtId="49" fontId="3" fillId="0" borderId="19" xfId="0" applyNumberFormat="1" applyFont="1" applyBorder="1" applyAlignment="1" applyProtection="1">
      <alignment horizontal="center" wrapText="1"/>
    </xf>
    <xf numFmtId="49" fontId="3" fillId="0" borderId="21" xfId="0" applyNumberFormat="1" applyFont="1" applyBorder="1" applyAlignment="1" applyProtection="1">
      <alignment horizontal="center" wrapText="1"/>
    </xf>
    <xf numFmtId="0" fontId="4" fillId="0" borderId="0" xfId="0" applyFont="1"/>
    <xf numFmtId="0" fontId="3" fillId="0" borderId="0" xfId="0" applyFont="1" applyBorder="1" applyAlignment="1" applyProtection="1">
      <alignment horizontal="center"/>
    </xf>
    <xf numFmtId="0" fontId="5" fillId="0" borderId="0" xfId="1" applyFont="1" applyBorder="1" applyAlignment="1" applyProtection="1">
      <alignment horizontal="center"/>
    </xf>
    <xf numFmtId="0" fontId="6" fillId="0" borderId="0" xfId="1" applyFont="1" applyBorder="1" applyAlignment="1" applyProtection="1">
      <alignment horizontal="center"/>
    </xf>
    <xf numFmtId="49" fontId="6" fillId="0" borderId="40" xfId="1" applyNumberFormat="1" applyFont="1" applyBorder="1" applyAlignment="1" applyProtection="1">
      <alignment horizontal="left" wrapText="1"/>
    </xf>
    <xf numFmtId="49" fontId="6" fillId="0" borderId="40" xfId="1" applyNumberFormat="1" applyFont="1" applyBorder="1" applyAlignment="1" applyProtection="1">
      <alignment wrapText="1"/>
    </xf>
    <xf numFmtId="49" fontId="6" fillId="0" borderId="5" xfId="1" applyNumberFormat="1" applyFont="1" applyBorder="1" applyAlignment="1" applyProtection="1">
      <alignment horizontal="left" wrapText="1"/>
    </xf>
    <xf numFmtId="0" fontId="6" fillId="0" borderId="41" xfId="1" applyFont="1" applyBorder="1" applyAlignment="1" applyProtection="1">
      <alignment horizontal="center" vertical="center" wrapText="1"/>
    </xf>
    <xf numFmtId="0" fontId="6" fillId="0" borderId="42" xfId="1" applyFont="1" applyBorder="1" applyAlignment="1" applyProtection="1">
      <alignment horizontal="center" vertical="center" wrapText="1"/>
    </xf>
    <xf numFmtId="0" fontId="6" fillId="0" borderId="25" xfId="1" applyFont="1" applyBorder="1" applyAlignment="1" applyProtection="1">
      <alignment horizontal="center" vertical="center" wrapText="1"/>
    </xf>
    <xf numFmtId="49" fontId="6" fillId="0" borderId="43" xfId="1" applyNumberFormat="1" applyFont="1" applyBorder="1" applyAlignment="1" applyProtection="1">
      <alignment horizontal="center" vertical="center" wrapText="1"/>
    </xf>
    <xf numFmtId="49" fontId="6" fillId="0" borderId="30" xfId="1" applyNumberFormat="1" applyFont="1" applyBorder="1" applyAlignment="1" applyProtection="1">
      <alignment horizontal="center" vertical="center" wrapText="1"/>
    </xf>
    <xf numFmtId="49" fontId="6" fillId="0" borderId="28" xfId="1" applyNumberFormat="1" applyFont="1" applyBorder="1" applyAlignment="1" applyProtection="1">
      <alignment horizontal="center" vertical="center" wrapText="1"/>
    </xf>
    <xf numFmtId="49" fontId="6" fillId="0" borderId="44" xfId="1" applyNumberFormat="1" applyFont="1" applyBorder="1" applyAlignment="1" applyProtection="1">
      <alignment horizontal="center" vertical="center" wrapText="1"/>
    </xf>
    <xf numFmtId="49" fontId="6" fillId="0" borderId="45" xfId="1" applyNumberFormat="1" applyFont="1" applyBorder="1" applyAlignment="1" applyProtection="1">
      <alignment horizontal="center" vertical="center" wrapText="1"/>
    </xf>
    <xf numFmtId="49" fontId="6" fillId="0" borderId="27" xfId="1" applyNumberFormat="1" applyFont="1" applyBorder="1" applyAlignment="1" applyProtection="1">
      <alignment horizontal="center" vertical="center" wrapText="1"/>
    </xf>
    <xf numFmtId="0" fontId="6" fillId="0" borderId="44" xfId="1" applyFont="1" applyBorder="1" applyAlignment="1" applyProtection="1">
      <alignment horizontal="center" vertical="center" wrapText="1"/>
    </xf>
    <xf numFmtId="0" fontId="6" fillId="0" borderId="45" xfId="1" applyFont="1" applyBorder="1" applyAlignment="1" applyProtection="1">
      <alignment horizontal="center" vertical="center" wrapText="1"/>
    </xf>
    <xf numFmtId="0" fontId="6" fillId="0" borderId="27" xfId="1" applyFont="1" applyBorder="1" applyAlignment="1" applyProtection="1">
      <alignment horizontal="center" vertical="center" wrapText="1"/>
    </xf>
    <xf numFmtId="49" fontId="3" fillId="0" borderId="43" xfId="0" applyNumberFormat="1" applyFont="1" applyBorder="1" applyAlignment="1" applyProtection="1">
      <alignment horizontal="center" vertical="center" wrapText="1"/>
    </xf>
    <xf numFmtId="49" fontId="3" fillId="0" borderId="30" xfId="0" applyNumberFormat="1" applyFont="1" applyBorder="1" applyAlignment="1" applyProtection="1">
      <alignment horizontal="center" vertical="center" wrapText="1"/>
    </xf>
    <xf numFmtId="0" fontId="3" fillId="0" borderId="46" xfId="0" applyFont="1" applyBorder="1" applyAlignment="1" applyProtection="1">
      <alignment horizontal="center" vertical="center" wrapText="1"/>
    </xf>
    <xf numFmtId="0" fontId="3" fillId="0" borderId="29" xfId="0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3" fillId="0" borderId="41" xfId="0" applyFont="1" applyBorder="1" applyAlignment="1" applyProtection="1">
      <alignment horizontal="center" vertical="center"/>
    </xf>
    <xf numFmtId="0" fontId="3" fillId="0" borderId="42" xfId="0" applyFont="1" applyBorder="1" applyAlignment="1" applyProtection="1">
      <alignment horizontal="center" vertical="center"/>
    </xf>
    <xf numFmtId="0" fontId="3" fillId="0" borderId="25" xfId="0" applyFont="1" applyBorder="1" applyAlignment="1" applyProtection="1">
      <alignment horizontal="center" vertical="center"/>
    </xf>
    <xf numFmtId="0" fontId="3" fillId="0" borderId="44" xfId="0" applyFont="1" applyBorder="1" applyAlignment="1" applyProtection="1">
      <alignment horizontal="center" vertical="center" wrapText="1"/>
    </xf>
    <xf numFmtId="0" fontId="3" fillId="0" borderId="45" xfId="0" applyFont="1" applyBorder="1" applyAlignment="1" applyProtection="1">
      <alignment horizontal="center" vertical="center" wrapText="1"/>
    </xf>
    <xf numFmtId="0" fontId="3" fillId="0" borderId="27" xfId="0" applyFont="1" applyBorder="1" applyAlignment="1" applyProtection="1">
      <alignment horizontal="center" vertical="center" wrapText="1"/>
    </xf>
    <xf numFmtId="49" fontId="3" fillId="0" borderId="44" xfId="0" applyNumberFormat="1" applyFont="1" applyBorder="1" applyAlignment="1" applyProtection="1">
      <alignment horizontal="center" vertical="center" wrapText="1"/>
    </xf>
    <xf numFmtId="49" fontId="3" fillId="0" borderId="45" xfId="0" applyNumberFormat="1" applyFont="1" applyBorder="1" applyAlignment="1" applyProtection="1">
      <alignment horizontal="center" vertical="center" wrapText="1"/>
    </xf>
    <xf numFmtId="49" fontId="3" fillId="0" borderId="27" xfId="0" applyNumberFormat="1" applyFont="1" applyBorder="1" applyAlignment="1" applyProtection="1">
      <alignment horizontal="center" vertical="center" wrapText="1"/>
    </xf>
    <xf numFmtId="49" fontId="3" fillId="0" borderId="44" xfId="0" applyNumberFormat="1" applyFont="1" applyBorder="1" applyAlignment="1" applyProtection="1">
      <alignment horizontal="center" vertical="center"/>
    </xf>
    <xf numFmtId="49" fontId="3" fillId="0" borderId="45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3" fillId="0" borderId="41" xfId="0" applyFont="1" applyBorder="1" applyAlignment="1" applyProtection="1">
      <alignment horizontal="center" vertical="center" wrapText="1"/>
    </xf>
    <xf numFmtId="0" fontId="3" fillId="0" borderId="42" xfId="0" applyFont="1" applyBorder="1" applyAlignment="1" applyProtection="1">
      <alignment horizontal="center" vertical="center" wrapText="1"/>
    </xf>
    <xf numFmtId="0" fontId="3" fillId="0" borderId="25" xfId="0" applyFont="1" applyBorder="1" applyAlignment="1" applyProtection="1">
      <alignment horizontal="center" vertical="center" wrapText="1"/>
    </xf>
    <xf numFmtId="0" fontId="3" fillId="0" borderId="26" xfId="0" applyFont="1" applyBorder="1" applyAlignment="1" applyProtection="1">
      <alignment horizontal="center" vertical="center" wrapText="1"/>
    </xf>
    <xf numFmtId="49" fontId="3" fillId="0" borderId="28" xfId="0" applyNumberFormat="1" applyFont="1" applyBorder="1" applyAlignment="1" applyProtection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</xdr:row>
      <xdr:rowOff>190500</xdr:rowOff>
    </xdr:from>
    <xdr:to>
      <xdr:col>2</xdr:col>
      <xdr:colOff>2162175</xdr:colOff>
      <xdr:row>29</xdr:row>
      <xdr:rowOff>47625</xdr:rowOff>
    </xdr:to>
    <xdr:grpSp>
      <xdr:nvGrpSpPr>
        <xdr:cNvPr id="1025" name="Group 1"/>
        <xdr:cNvGrpSpPr>
          <a:grpSpLocks/>
        </xdr:cNvGrpSpPr>
      </xdr:nvGrpSpPr>
      <xdr:grpSpPr bwMode="auto">
        <a:xfrm>
          <a:off x="0" y="5230586"/>
          <a:ext cx="5359854" cy="361950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2" y="0"/>
            <a:ext cx="346" cy="92"/>
          </a:xfrm>
          <a:prstGeom prst="rect">
            <a:avLst/>
          </a:prstGeom>
          <a:noFill/>
          <a:ln>
            <a:noFill/>
          </a:ln>
          <a:extLst/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043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2"/>
            <a:ext cx="166" cy="92"/>
          </a:xfrm>
          <a:prstGeom prst="rect">
            <a:avLst/>
          </a:prstGeom>
          <a:noFill/>
          <a:ln>
            <a:noFill/>
          </a:ln>
          <a:extLst/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045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4" y="0"/>
            <a:ext cx="348" cy="92"/>
          </a:xfrm>
          <a:prstGeom prst="rect">
            <a:avLst/>
          </a:prstGeom>
          <a:noFill/>
          <a:ln>
            <a:noFill/>
          </a:ln>
          <a:extLst/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Е.Н. Безрукова</a:t>
            </a:r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4" y="92"/>
            <a:ext cx="348" cy="92"/>
          </a:xfrm>
          <a:prstGeom prst="rect">
            <a:avLst/>
          </a:prstGeom>
          <a:noFill/>
          <a:ln>
            <a:noFill/>
          </a:ln>
          <a:extLst/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048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30</xdr:row>
      <xdr:rowOff>76200</xdr:rowOff>
    </xdr:from>
    <xdr:to>
      <xdr:col>2</xdr:col>
      <xdr:colOff>2162175</xdr:colOff>
      <xdr:row>33</xdr:row>
      <xdr:rowOff>66675</xdr:rowOff>
    </xdr:to>
    <xdr:grpSp>
      <xdr:nvGrpSpPr>
        <xdr:cNvPr id="1026" name="Group 9"/>
        <xdr:cNvGrpSpPr>
          <a:grpSpLocks/>
        </xdr:cNvGrpSpPr>
      </xdr:nvGrpSpPr>
      <xdr:grpSpPr bwMode="auto">
        <a:xfrm>
          <a:off x="0" y="5779861"/>
          <a:ext cx="5359854" cy="466725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2" y="0"/>
            <a:ext cx="346" cy="138"/>
          </a:xfrm>
          <a:prstGeom prst="rect">
            <a:avLst/>
          </a:prstGeom>
          <a:noFill/>
          <a:ln>
            <a:noFill/>
          </a:ln>
          <a:extLst/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03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8"/>
            <a:ext cx="166" cy="66"/>
          </a:xfrm>
          <a:prstGeom prst="rect">
            <a:avLst/>
          </a:prstGeom>
          <a:noFill/>
          <a:ln>
            <a:noFill/>
          </a:ln>
          <a:extLst/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03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4" y="0"/>
            <a:ext cx="348" cy="138"/>
          </a:xfrm>
          <a:prstGeom prst="rect">
            <a:avLst/>
          </a:prstGeom>
          <a:noFill/>
          <a:ln>
            <a:noFill/>
          </a:ln>
          <a:extLst/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А.П. Логачева</a:t>
            </a:r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4" y="138"/>
            <a:ext cx="348" cy="66"/>
          </a:xfrm>
          <a:prstGeom prst="rect">
            <a:avLst/>
          </a:prstGeom>
          <a:noFill/>
          <a:ln>
            <a:noFill/>
          </a:ln>
          <a:extLst/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04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34</xdr:row>
      <xdr:rowOff>95250</xdr:rowOff>
    </xdr:from>
    <xdr:to>
      <xdr:col>2</xdr:col>
      <xdr:colOff>2162175</xdr:colOff>
      <xdr:row>36</xdr:row>
      <xdr:rowOff>114300</xdr:rowOff>
    </xdr:to>
    <xdr:grpSp>
      <xdr:nvGrpSpPr>
        <xdr:cNvPr id="1027" name="Group 17"/>
        <xdr:cNvGrpSpPr>
          <a:grpSpLocks/>
        </xdr:cNvGrpSpPr>
      </xdr:nvGrpSpPr>
      <xdr:grpSpPr bwMode="auto">
        <a:xfrm>
          <a:off x="0" y="6433911"/>
          <a:ext cx="5359854" cy="33655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2" y="0"/>
            <a:ext cx="346" cy="92"/>
          </a:xfrm>
          <a:prstGeom prst="rect">
            <a:avLst/>
          </a:prstGeom>
          <a:noFill/>
          <a:ln>
            <a:noFill/>
          </a:ln>
          <a:extLst/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029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2"/>
            <a:ext cx="166" cy="92"/>
          </a:xfrm>
          <a:prstGeom prst="rect">
            <a:avLst/>
          </a:prstGeom>
          <a:noFill/>
          <a:ln>
            <a:noFill/>
          </a:ln>
          <a:extLst/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031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4" y="0"/>
            <a:ext cx="348" cy="92"/>
          </a:xfrm>
          <a:prstGeom prst="rect">
            <a:avLst/>
          </a:prstGeom>
          <a:noFill/>
          <a:ln>
            <a:noFill/>
          </a:ln>
          <a:extLst/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И.Н. Романютенко</a:t>
            </a:r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4" y="92"/>
            <a:ext cx="348" cy="92"/>
          </a:xfrm>
          <a:prstGeom prst="rect">
            <a:avLst/>
          </a:prstGeom>
          <a:noFill/>
          <a:ln>
            <a:noFill/>
          </a:ln>
          <a:extLst/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034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1"/>
  <sheetViews>
    <sheetView showGridLines="0" topLeftCell="A52" zoomScale="77" zoomScaleNormal="77" workbookViewId="0">
      <selection activeCell="E62" sqref="E62"/>
    </sheetView>
  </sheetViews>
  <sheetFormatPr defaultRowHeight="12.75" customHeight="1" x14ac:dyDescent="0.2"/>
  <cols>
    <col min="1" max="1" width="43.7109375" style="20" customWidth="1"/>
    <col min="2" max="2" width="6.140625" style="20" customWidth="1"/>
    <col min="3" max="3" width="40.7109375" style="20" customWidth="1"/>
    <col min="4" max="4" width="21" style="20" customWidth="1"/>
    <col min="5" max="6" width="18.7109375" style="20" customWidth="1"/>
    <col min="7" max="16384" width="9.140625" style="20"/>
  </cols>
  <sheetData>
    <row r="1" spans="1:6" ht="15.75" x14ac:dyDescent="0.25">
      <c r="A1" s="111"/>
      <c r="B1" s="111"/>
      <c r="C1" s="111"/>
      <c r="D1" s="111"/>
      <c r="E1" s="24"/>
      <c r="F1" s="24"/>
    </row>
    <row r="2" spans="1:6" ht="16.7" customHeight="1" thickBot="1" x14ac:dyDescent="0.3">
      <c r="A2" s="111" t="s">
        <v>2</v>
      </c>
      <c r="B2" s="111"/>
      <c r="C2" s="111"/>
      <c r="D2" s="111"/>
      <c r="E2" s="25"/>
      <c r="F2" s="26" t="s">
        <v>3</v>
      </c>
    </row>
    <row r="3" spans="1:6" ht="15.75" x14ac:dyDescent="0.25">
      <c r="A3" s="27"/>
      <c r="B3" s="27"/>
      <c r="C3" s="27"/>
      <c r="D3" s="27"/>
      <c r="E3" s="28" t="s">
        <v>4</v>
      </c>
      <c r="F3" s="29" t="s">
        <v>5</v>
      </c>
    </row>
    <row r="4" spans="1:6" ht="15.75" x14ac:dyDescent="0.25">
      <c r="A4" s="112" t="s">
        <v>405</v>
      </c>
      <c r="B4" s="112"/>
      <c r="C4" s="112"/>
      <c r="D4" s="112"/>
      <c r="E4" s="25" t="s">
        <v>6</v>
      </c>
      <c r="F4" s="30" t="s">
        <v>7</v>
      </c>
    </row>
    <row r="5" spans="1:6" ht="15.75" x14ac:dyDescent="0.25">
      <c r="A5" s="31"/>
      <c r="B5" s="31"/>
      <c r="C5" s="31"/>
      <c r="D5" s="31"/>
      <c r="E5" s="25" t="s">
        <v>8</v>
      </c>
      <c r="F5" s="32" t="s">
        <v>18</v>
      </c>
    </row>
    <row r="6" spans="1:6" ht="15.75" x14ac:dyDescent="0.25">
      <c r="A6" s="27" t="s">
        <v>9</v>
      </c>
      <c r="B6" s="113" t="s">
        <v>15</v>
      </c>
      <c r="C6" s="114"/>
      <c r="D6" s="114"/>
      <c r="E6" s="25" t="s">
        <v>10</v>
      </c>
      <c r="F6" s="32" t="s">
        <v>19</v>
      </c>
    </row>
    <row r="7" spans="1:6" ht="15.75" x14ac:dyDescent="0.25">
      <c r="A7" s="27" t="s">
        <v>11</v>
      </c>
      <c r="B7" s="115" t="s">
        <v>16</v>
      </c>
      <c r="C7" s="115"/>
      <c r="D7" s="115"/>
      <c r="E7" s="25" t="s">
        <v>12</v>
      </c>
      <c r="F7" s="33" t="s">
        <v>20</v>
      </c>
    </row>
    <row r="8" spans="1:6" ht="15.75" x14ac:dyDescent="0.25">
      <c r="A8" s="27" t="s">
        <v>467</v>
      </c>
      <c r="B8" s="27"/>
      <c r="C8" s="27"/>
      <c r="D8" s="31"/>
      <c r="E8" s="25"/>
      <c r="F8" s="34"/>
    </row>
    <row r="9" spans="1:6" ht="16.5" thickBot="1" x14ac:dyDescent="0.3">
      <c r="A9" s="27" t="s">
        <v>17</v>
      </c>
      <c r="B9" s="27"/>
      <c r="C9" s="35"/>
      <c r="D9" s="31"/>
      <c r="E9" s="25" t="s">
        <v>13</v>
      </c>
      <c r="F9" s="36" t="s">
        <v>14</v>
      </c>
    </row>
    <row r="10" spans="1:6" ht="20.25" customHeight="1" thickBot="1" x14ac:dyDescent="0.3">
      <c r="A10" s="111" t="s">
        <v>21</v>
      </c>
      <c r="B10" s="111"/>
      <c r="C10" s="111"/>
      <c r="D10" s="111"/>
      <c r="E10" s="37"/>
      <c r="F10" s="38"/>
    </row>
    <row r="11" spans="1:6" ht="4.1500000000000004" customHeight="1" x14ac:dyDescent="0.2">
      <c r="A11" s="116" t="s">
        <v>22</v>
      </c>
      <c r="B11" s="125" t="s">
        <v>23</v>
      </c>
      <c r="C11" s="125" t="s">
        <v>24</v>
      </c>
      <c r="D11" s="122" t="s">
        <v>25</v>
      </c>
      <c r="E11" s="122" t="s">
        <v>26</v>
      </c>
      <c r="F11" s="119" t="s">
        <v>27</v>
      </c>
    </row>
    <row r="12" spans="1:6" ht="3.6" customHeight="1" x14ac:dyDescent="0.2">
      <c r="A12" s="117"/>
      <c r="B12" s="126"/>
      <c r="C12" s="126"/>
      <c r="D12" s="123"/>
      <c r="E12" s="123"/>
      <c r="F12" s="120"/>
    </row>
    <row r="13" spans="1:6" ht="3" customHeight="1" x14ac:dyDescent="0.2">
      <c r="A13" s="117"/>
      <c r="B13" s="126"/>
      <c r="C13" s="126"/>
      <c r="D13" s="123"/>
      <c r="E13" s="123"/>
      <c r="F13" s="120"/>
    </row>
    <row r="14" spans="1:6" ht="3" customHeight="1" x14ac:dyDescent="0.2">
      <c r="A14" s="117"/>
      <c r="B14" s="126"/>
      <c r="C14" s="126"/>
      <c r="D14" s="123"/>
      <c r="E14" s="123"/>
      <c r="F14" s="120"/>
    </row>
    <row r="15" spans="1:6" ht="3" customHeight="1" x14ac:dyDescent="0.2">
      <c r="A15" s="117"/>
      <c r="B15" s="126"/>
      <c r="C15" s="126"/>
      <c r="D15" s="123"/>
      <c r="E15" s="123"/>
      <c r="F15" s="120"/>
    </row>
    <row r="16" spans="1:6" ht="3" customHeight="1" x14ac:dyDescent="0.2">
      <c r="A16" s="117"/>
      <c r="B16" s="126"/>
      <c r="C16" s="126"/>
      <c r="D16" s="123"/>
      <c r="E16" s="123"/>
      <c r="F16" s="120"/>
    </row>
    <row r="17" spans="1:6" ht="23.45" customHeight="1" x14ac:dyDescent="0.2">
      <c r="A17" s="118"/>
      <c r="B17" s="127"/>
      <c r="C17" s="127"/>
      <c r="D17" s="124"/>
      <c r="E17" s="124"/>
      <c r="F17" s="121"/>
    </row>
    <row r="18" spans="1:6" ht="12.6" customHeight="1" thickBot="1" x14ac:dyDescent="0.25">
      <c r="A18" s="39">
        <v>1</v>
      </c>
      <c r="B18" s="40">
        <v>2</v>
      </c>
      <c r="C18" s="41">
        <v>3</v>
      </c>
      <c r="D18" s="42" t="s">
        <v>28</v>
      </c>
      <c r="E18" s="43" t="s">
        <v>29</v>
      </c>
      <c r="F18" s="44" t="s">
        <v>30</v>
      </c>
    </row>
    <row r="19" spans="1:6" ht="15.75" x14ac:dyDescent="0.25">
      <c r="A19" s="45" t="s">
        <v>31</v>
      </c>
      <c r="B19" s="46" t="s">
        <v>32</v>
      </c>
      <c r="C19" s="47" t="s">
        <v>33</v>
      </c>
      <c r="D19" s="48">
        <f>D21+D58</f>
        <v>27267000</v>
      </c>
      <c r="E19" s="49">
        <f>E21+E58+E78+E74</f>
        <v>27434537.389999997</v>
      </c>
      <c r="F19" s="48">
        <v>167937.39</v>
      </c>
    </row>
    <row r="20" spans="1:6" ht="15.75" x14ac:dyDescent="0.25">
      <c r="A20" s="50" t="s">
        <v>34</v>
      </c>
      <c r="B20" s="51"/>
      <c r="C20" s="52"/>
      <c r="D20" s="53"/>
      <c r="E20" s="53"/>
      <c r="F20" s="54"/>
    </row>
    <row r="21" spans="1:6" ht="31.5" x14ac:dyDescent="0.25">
      <c r="A21" s="55" t="s">
        <v>35</v>
      </c>
      <c r="B21" s="56" t="s">
        <v>32</v>
      </c>
      <c r="C21" s="57" t="s">
        <v>36</v>
      </c>
      <c r="D21" s="58">
        <f>D22+D37+D46+D50+D54</f>
        <v>2881400</v>
      </c>
      <c r="E21" s="58">
        <f>E22+E37+E46+E50</f>
        <v>3049510.89</v>
      </c>
      <c r="F21" s="59" t="str">
        <f t="shared" ref="F21:F50" si="0">IF(OR(D21="-",IF(E21="-",0,E21)&gt;=IF(D21="-",0,D21)),"-",IF(D21="-",0,D21)-IF(E21="-",0,E21))</f>
        <v>-</v>
      </c>
    </row>
    <row r="22" spans="1:6" ht="15.75" x14ac:dyDescent="0.25">
      <c r="A22" s="55" t="s">
        <v>37</v>
      </c>
      <c r="B22" s="56" t="s">
        <v>32</v>
      </c>
      <c r="C22" s="57" t="s">
        <v>406</v>
      </c>
      <c r="D22" s="58">
        <v>782400</v>
      </c>
      <c r="E22" s="58">
        <v>916030.54</v>
      </c>
      <c r="F22" s="59" t="str">
        <f t="shared" si="0"/>
        <v>-</v>
      </c>
    </row>
    <row r="23" spans="1:6" ht="15.75" x14ac:dyDescent="0.25">
      <c r="A23" s="55" t="s">
        <v>38</v>
      </c>
      <c r="B23" s="56" t="s">
        <v>32</v>
      </c>
      <c r="C23" s="57" t="s">
        <v>407</v>
      </c>
      <c r="D23" s="58">
        <v>782400</v>
      </c>
      <c r="E23" s="58">
        <v>916030.54</v>
      </c>
      <c r="F23" s="59" t="str">
        <f t="shared" si="0"/>
        <v>-</v>
      </c>
    </row>
    <row r="24" spans="1:6" ht="126" x14ac:dyDescent="0.25">
      <c r="A24" s="60" t="s">
        <v>40</v>
      </c>
      <c r="B24" s="56" t="s">
        <v>32</v>
      </c>
      <c r="C24" s="57" t="s">
        <v>408</v>
      </c>
      <c r="D24" s="58">
        <v>782400</v>
      </c>
      <c r="E24" s="58">
        <v>916030.54</v>
      </c>
      <c r="F24" s="59" t="str">
        <f t="shared" si="0"/>
        <v>-</v>
      </c>
    </row>
    <row r="25" spans="1:6" ht="15.75" x14ac:dyDescent="0.25">
      <c r="A25" s="55" t="s">
        <v>38</v>
      </c>
      <c r="B25" s="56" t="s">
        <v>32</v>
      </c>
      <c r="C25" s="57" t="s">
        <v>409</v>
      </c>
      <c r="D25" s="58" t="s">
        <v>39</v>
      </c>
      <c r="E25" s="58">
        <v>916030.54</v>
      </c>
      <c r="F25" s="59" t="str">
        <f t="shared" si="0"/>
        <v>-</v>
      </c>
    </row>
    <row r="26" spans="1:6" ht="126" x14ac:dyDescent="0.25">
      <c r="A26" s="60" t="s">
        <v>40</v>
      </c>
      <c r="B26" s="56" t="s">
        <v>32</v>
      </c>
      <c r="C26" s="57" t="s">
        <v>410</v>
      </c>
      <c r="D26" s="58" t="s">
        <v>39</v>
      </c>
      <c r="E26" s="58">
        <v>816780.33</v>
      </c>
      <c r="F26" s="59" t="str">
        <f t="shared" si="0"/>
        <v>-</v>
      </c>
    </row>
    <row r="27" spans="1:6" ht="173.25" x14ac:dyDescent="0.25">
      <c r="A27" s="60" t="s">
        <v>41</v>
      </c>
      <c r="B27" s="56" t="s">
        <v>32</v>
      </c>
      <c r="C27" s="57" t="s">
        <v>411</v>
      </c>
      <c r="D27" s="58" t="s">
        <v>39</v>
      </c>
      <c r="E27" s="58">
        <v>816557.63</v>
      </c>
      <c r="F27" s="59" t="str">
        <f t="shared" si="0"/>
        <v>-</v>
      </c>
    </row>
    <row r="28" spans="1:6" ht="173.25" x14ac:dyDescent="0.25">
      <c r="A28" s="60" t="s">
        <v>42</v>
      </c>
      <c r="B28" s="56" t="s">
        <v>32</v>
      </c>
      <c r="C28" s="57" t="s">
        <v>412</v>
      </c>
      <c r="D28" s="58" t="s">
        <v>39</v>
      </c>
      <c r="E28" s="58">
        <v>222.7</v>
      </c>
      <c r="F28" s="59" t="str">
        <f t="shared" si="0"/>
        <v>-</v>
      </c>
    </row>
    <row r="29" spans="1:6" ht="173.25" x14ac:dyDescent="0.25">
      <c r="A29" s="60" t="s">
        <v>43</v>
      </c>
      <c r="B29" s="56" t="s">
        <v>32</v>
      </c>
      <c r="C29" s="57" t="s">
        <v>413</v>
      </c>
      <c r="D29" s="58" t="s">
        <v>39</v>
      </c>
      <c r="E29" s="58">
        <v>95657.82</v>
      </c>
      <c r="F29" s="59" t="str">
        <f t="shared" si="0"/>
        <v>-</v>
      </c>
    </row>
    <row r="30" spans="1:6" ht="220.5" x14ac:dyDescent="0.25">
      <c r="A30" s="60" t="s">
        <v>44</v>
      </c>
      <c r="B30" s="56" t="s">
        <v>32</v>
      </c>
      <c r="C30" s="57" t="s">
        <v>414</v>
      </c>
      <c r="D30" s="58" t="s">
        <v>39</v>
      </c>
      <c r="E30" s="58">
        <v>95702.82</v>
      </c>
      <c r="F30" s="59" t="str">
        <f t="shared" si="0"/>
        <v>-</v>
      </c>
    </row>
    <row r="31" spans="1:6" ht="220.5" x14ac:dyDescent="0.25">
      <c r="A31" s="60" t="s">
        <v>45</v>
      </c>
      <c r="B31" s="56" t="s">
        <v>32</v>
      </c>
      <c r="C31" s="57" t="s">
        <v>415</v>
      </c>
      <c r="D31" s="58" t="s">
        <v>39</v>
      </c>
      <c r="E31" s="58">
        <v>-45</v>
      </c>
      <c r="F31" s="59" t="str">
        <f t="shared" si="0"/>
        <v>-</v>
      </c>
    </row>
    <row r="32" spans="1:6" ht="78.75" x14ac:dyDescent="0.25">
      <c r="A32" s="55" t="s">
        <v>46</v>
      </c>
      <c r="B32" s="56" t="s">
        <v>32</v>
      </c>
      <c r="C32" s="57" t="s">
        <v>416</v>
      </c>
      <c r="D32" s="58" t="s">
        <v>39</v>
      </c>
      <c r="E32" s="58">
        <v>3557.71</v>
      </c>
      <c r="F32" s="59" t="str">
        <f t="shared" si="0"/>
        <v>-</v>
      </c>
    </row>
    <row r="33" spans="1:6" ht="126" x14ac:dyDescent="0.25">
      <c r="A33" s="55" t="s">
        <v>47</v>
      </c>
      <c r="B33" s="56" t="s">
        <v>32</v>
      </c>
      <c r="C33" s="57" t="s">
        <v>417</v>
      </c>
      <c r="D33" s="58" t="s">
        <v>39</v>
      </c>
      <c r="E33" s="58">
        <v>3504.54</v>
      </c>
      <c r="F33" s="59" t="str">
        <f t="shared" si="0"/>
        <v>-</v>
      </c>
    </row>
    <row r="34" spans="1:6" ht="126" x14ac:dyDescent="0.25">
      <c r="A34" s="55" t="s">
        <v>48</v>
      </c>
      <c r="B34" s="56" t="s">
        <v>32</v>
      </c>
      <c r="C34" s="57" t="s">
        <v>418</v>
      </c>
      <c r="D34" s="58" t="s">
        <v>39</v>
      </c>
      <c r="E34" s="58">
        <v>53.17</v>
      </c>
      <c r="F34" s="59" t="str">
        <f t="shared" si="0"/>
        <v>-</v>
      </c>
    </row>
    <row r="35" spans="1:6" ht="15.75" x14ac:dyDescent="0.25">
      <c r="A35" s="55" t="s">
        <v>49</v>
      </c>
      <c r="B35" s="56" t="s">
        <v>32</v>
      </c>
      <c r="C35" s="57" t="s">
        <v>419</v>
      </c>
      <c r="D35" s="58" t="s">
        <v>39</v>
      </c>
      <c r="E35" s="58">
        <v>34.68</v>
      </c>
      <c r="F35" s="59" t="str">
        <f t="shared" si="0"/>
        <v>-</v>
      </c>
    </row>
    <row r="36" spans="1:6" ht="15.75" x14ac:dyDescent="0.25">
      <c r="A36" s="55" t="s">
        <v>49</v>
      </c>
      <c r="B36" s="56" t="s">
        <v>32</v>
      </c>
      <c r="C36" s="57" t="s">
        <v>420</v>
      </c>
      <c r="D36" s="58" t="s">
        <v>39</v>
      </c>
      <c r="E36" s="58">
        <v>34.68</v>
      </c>
      <c r="F36" s="59" t="str">
        <f t="shared" si="0"/>
        <v>-</v>
      </c>
    </row>
    <row r="37" spans="1:6" ht="15.75" x14ac:dyDescent="0.25">
      <c r="A37" s="55" t="s">
        <v>50</v>
      </c>
      <c r="B37" s="56" t="s">
        <v>32</v>
      </c>
      <c r="C37" s="57" t="s">
        <v>421</v>
      </c>
      <c r="D37" s="58">
        <v>2034200</v>
      </c>
      <c r="E37" s="58">
        <f>E38+E41</f>
        <v>2038241.88</v>
      </c>
      <c r="F37" s="59" t="str">
        <f t="shared" si="0"/>
        <v>-</v>
      </c>
    </row>
    <row r="38" spans="1:6" ht="15.75" x14ac:dyDescent="0.25">
      <c r="A38" s="55" t="s">
        <v>51</v>
      </c>
      <c r="B38" s="56" t="s">
        <v>32</v>
      </c>
      <c r="C38" s="57" t="s">
        <v>422</v>
      </c>
      <c r="D38" s="58">
        <v>232000</v>
      </c>
      <c r="E38" s="58">
        <v>224958.42</v>
      </c>
      <c r="F38" s="59">
        <f t="shared" si="0"/>
        <v>7041.5799999999872</v>
      </c>
    </row>
    <row r="39" spans="1:6" ht="78.75" x14ac:dyDescent="0.25">
      <c r="A39" s="55" t="s">
        <v>52</v>
      </c>
      <c r="B39" s="56" t="s">
        <v>32</v>
      </c>
      <c r="C39" s="57" t="s">
        <v>423</v>
      </c>
      <c r="D39" s="58">
        <v>232000</v>
      </c>
      <c r="E39" s="58">
        <v>224958.42</v>
      </c>
      <c r="F39" s="59">
        <f t="shared" si="0"/>
        <v>7041.5799999999872</v>
      </c>
    </row>
    <row r="40" spans="1:6" ht="126" x14ac:dyDescent="0.25">
      <c r="A40" s="55" t="s">
        <v>53</v>
      </c>
      <c r="B40" s="56" t="s">
        <v>32</v>
      </c>
      <c r="C40" s="57" t="s">
        <v>424</v>
      </c>
      <c r="D40" s="58" t="s">
        <v>39</v>
      </c>
      <c r="E40" s="58">
        <v>224958.42</v>
      </c>
      <c r="F40" s="59" t="str">
        <f t="shared" si="0"/>
        <v>-</v>
      </c>
    </row>
    <row r="41" spans="1:6" ht="15.75" x14ac:dyDescent="0.25">
      <c r="A41" s="55" t="s">
        <v>54</v>
      </c>
      <c r="B41" s="56" t="s">
        <v>32</v>
      </c>
      <c r="C41" s="57" t="s">
        <v>425</v>
      </c>
      <c r="D41" s="58">
        <v>1802200</v>
      </c>
      <c r="E41" s="58">
        <f>E42+E44</f>
        <v>1813283.46</v>
      </c>
      <c r="F41" s="59" t="str">
        <f t="shared" si="0"/>
        <v>-</v>
      </c>
    </row>
    <row r="42" spans="1:6" ht="15.75" x14ac:dyDescent="0.25">
      <c r="A42" s="55" t="s">
        <v>55</v>
      </c>
      <c r="B42" s="56" t="s">
        <v>32</v>
      </c>
      <c r="C42" s="57" t="s">
        <v>426</v>
      </c>
      <c r="D42" s="58">
        <v>940200</v>
      </c>
      <c r="E42" s="58">
        <v>942796.29</v>
      </c>
      <c r="F42" s="59" t="str">
        <f t="shared" si="0"/>
        <v>-</v>
      </c>
    </row>
    <row r="43" spans="1:6" ht="63" x14ac:dyDescent="0.25">
      <c r="A43" s="55" t="s">
        <v>56</v>
      </c>
      <c r="B43" s="56" t="s">
        <v>32</v>
      </c>
      <c r="C43" s="57" t="s">
        <v>427</v>
      </c>
      <c r="D43" s="58">
        <v>940200</v>
      </c>
      <c r="E43" s="58">
        <v>942796.29</v>
      </c>
      <c r="F43" s="59" t="str">
        <f t="shared" si="0"/>
        <v>-</v>
      </c>
    </row>
    <row r="44" spans="1:6" ht="15.75" x14ac:dyDescent="0.25">
      <c r="A44" s="55" t="s">
        <v>57</v>
      </c>
      <c r="B44" s="56" t="s">
        <v>32</v>
      </c>
      <c r="C44" s="57" t="s">
        <v>428</v>
      </c>
      <c r="D44" s="58">
        <v>862000</v>
      </c>
      <c r="E44" s="58">
        <v>870487.17</v>
      </c>
      <c r="F44" s="59" t="str">
        <f t="shared" si="0"/>
        <v>-</v>
      </c>
    </row>
    <row r="45" spans="1:6" ht="63" x14ac:dyDescent="0.25">
      <c r="A45" s="55" t="s">
        <v>58</v>
      </c>
      <c r="B45" s="56" t="s">
        <v>32</v>
      </c>
      <c r="C45" s="57" t="s">
        <v>429</v>
      </c>
      <c r="D45" s="58">
        <v>862000</v>
      </c>
      <c r="E45" s="58">
        <v>870487.17</v>
      </c>
      <c r="F45" s="59" t="str">
        <f t="shared" si="0"/>
        <v>-</v>
      </c>
    </row>
    <row r="46" spans="1:6" ht="63" x14ac:dyDescent="0.25">
      <c r="A46" s="55" t="s">
        <v>59</v>
      </c>
      <c r="B46" s="56" t="s">
        <v>32</v>
      </c>
      <c r="C46" s="57" t="s">
        <v>430</v>
      </c>
      <c r="D46" s="58">
        <v>61200</v>
      </c>
      <c r="E46" s="58">
        <v>61200</v>
      </c>
      <c r="F46" s="59" t="str">
        <f t="shared" si="0"/>
        <v>-</v>
      </c>
    </row>
    <row r="47" spans="1:6" ht="141.75" x14ac:dyDescent="0.25">
      <c r="A47" s="60" t="s">
        <v>60</v>
      </c>
      <c r="B47" s="56" t="s">
        <v>32</v>
      </c>
      <c r="C47" s="57" t="s">
        <v>431</v>
      </c>
      <c r="D47" s="58">
        <v>61200</v>
      </c>
      <c r="E47" s="58">
        <v>61200</v>
      </c>
      <c r="F47" s="59" t="str">
        <f t="shared" si="0"/>
        <v>-</v>
      </c>
    </row>
    <row r="48" spans="1:6" ht="63" x14ac:dyDescent="0.25">
      <c r="A48" s="55" t="s">
        <v>61</v>
      </c>
      <c r="B48" s="56" t="s">
        <v>32</v>
      </c>
      <c r="C48" s="57" t="s">
        <v>432</v>
      </c>
      <c r="D48" s="58">
        <v>61200</v>
      </c>
      <c r="E48" s="58">
        <v>61200</v>
      </c>
      <c r="F48" s="59" t="str">
        <f t="shared" si="0"/>
        <v>-</v>
      </c>
    </row>
    <row r="49" spans="1:6" ht="47.25" x14ac:dyDescent="0.25">
      <c r="A49" s="55" t="s">
        <v>62</v>
      </c>
      <c r="B49" s="56" t="s">
        <v>32</v>
      </c>
      <c r="C49" s="57" t="s">
        <v>433</v>
      </c>
      <c r="D49" s="58">
        <v>61200</v>
      </c>
      <c r="E49" s="58">
        <v>61200</v>
      </c>
      <c r="F49" s="59" t="str">
        <f t="shared" si="0"/>
        <v>-</v>
      </c>
    </row>
    <row r="50" spans="1:6" ht="47.25" x14ac:dyDescent="0.25">
      <c r="A50" s="55" t="s">
        <v>63</v>
      </c>
      <c r="B50" s="56" t="s">
        <v>32</v>
      </c>
      <c r="C50" s="57" t="s">
        <v>434</v>
      </c>
      <c r="D50" s="58">
        <v>400</v>
      </c>
      <c r="E50" s="58">
        <v>34038.47</v>
      </c>
      <c r="F50" s="59" t="str">
        <f t="shared" si="0"/>
        <v>-</v>
      </c>
    </row>
    <row r="51" spans="1:6" ht="31.5" x14ac:dyDescent="0.25">
      <c r="A51" s="55" t="s">
        <v>64</v>
      </c>
      <c r="B51" s="56" t="s">
        <v>32</v>
      </c>
      <c r="C51" s="57" t="s">
        <v>435</v>
      </c>
      <c r="D51" s="58">
        <v>400</v>
      </c>
      <c r="E51" s="58">
        <v>34038.47</v>
      </c>
      <c r="F51" s="59"/>
    </row>
    <row r="52" spans="1:6" ht="31.5" x14ac:dyDescent="0.25">
      <c r="A52" s="55" t="s">
        <v>65</v>
      </c>
      <c r="B52" s="56" t="s">
        <v>32</v>
      </c>
      <c r="C52" s="57" t="s">
        <v>436</v>
      </c>
      <c r="D52" s="58">
        <v>400</v>
      </c>
      <c r="E52" s="58">
        <v>34038.47</v>
      </c>
      <c r="F52" s="59" t="str">
        <f t="shared" ref="F52:F77" si="1">IF(OR(D52="-",IF(E52="-",0,E52)&gt;=IF(D52="-",0,D52)),"-",IF(D52="-",0,D52)-IF(E52="-",0,E52))</f>
        <v>-</v>
      </c>
    </row>
    <row r="53" spans="1:6" ht="31.5" x14ac:dyDescent="0.25">
      <c r="A53" s="55" t="s">
        <v>66</v>
      </c>
      <c r="B53" s="56" t="s">
        <v>32</v>
      </c>
      <c r="C53" s="57" t="s">
        <v>437</v>
      </c>
      <c r="D53" s="58">
        <v>400</v>
      </c>
      <c r="E53" s="58">
        <v>34038.47</v>
      </c>
      <c r="F53" s="59" t="str">
        <f t="shared" si="1"/>
        <v>-</v>
      </c>
    </row>
    <row r="54" spans="1:6" ht="31.5" x14ac:dyDescent="0.25">
      <c r="A54" s="55" t="s">
        <v>67</v>
      </c>
      <c r="B54" s="56" t="s">
        <v>32</v>
      </c>
      <c r="C54" s="57" t="s">
        <v>438</v>
      </c>
      <c r="D54" s="58">
        <v>3200</v>
      </c>
      <c r="E54" s="58" t="s">
        <v>39</v>
      </c>
      <c r="F54" s="59">
        <f t="shared" si="1"/>
        <v>3200</v>
      </c>
    </row>
    <row r="55" spans="1:6" ht="63" x14ac:dyDescent="0.25">
      <c r="A55" s="55" t="s">
        <v>68</v>
      </c>
      <c r="B55" s="56" t="s">
        <v>32</v>
      </c>
      <c r="C55" s="57" t="s">
        <v>439</v>
      </c>
      <c r="D55" s="58">
        <v>3200</v>
      </c>
      <c r="E55" s="58" t="s">
        <v>39</v>
      </c>
      <c r="F55" s="59">
        <f t="shared" si="1"/>
        <v>3200</v>
      </c>
    </row>
    <row r="56" spans="1:6" ht="94.5" x14ac:dyDescent="0.25">
      <c r="A56" s="55" t="s">
        <v>69</v>
      </c>
      <c r="B56" s="56" t="s">
        <v>32</v>
      </c>
      <c r="C56" s="57" t="s">
        <v>440</v>
      </c>
      <c r="D56" s="58">
        <v>3200</v>
      </c>
      <c r="E56" s="58" t="s">
        <v>39</v>
      </c>
      <c r="F56" s="59">
        <f t="shared" si="1"/>
        <v>3200</v>
      </c>
    </row>
    <row r="57" spans="1:6" ht="15.75" x14ac:dyDescent="0.25">
      <c r="A57" s="55" t="s">
        <v>70</v>
      </c>
      <c r="B57" s="56" t="s">
        <v>32</v>
      </c>
      <c r="C57" s="57" t="s">
        <v>441</v>
      </c>
      <c r="D57" s="58">
        <v>24385200</v>
      </c>
      <c r="E57" s="58">
        <v>24385026.5</v>
      </c>
      <c r="F57" s="59">
        <f t="shared" si="1"/>
        <v>173.5</v>
      </c>
    </row>
    <row r="58" spans="1:6" ht="63" x14ac:dyDescent="0.25">
      <c r="A58" s="55" t="s">
        <v>71</v>
      </c>
      <c r="B58" s="56" t="s">
        <v>32</v>
      </c>
      <c r="C58" s="57" t="s">
        <v>442</v>
      </c>
      <c r="D58" s="58">
        <v>24385600</v>
      </c>
      <c r="E58" s="58">
        <f>E59+E64+E69</f>
        <v>24385374.399999999</v>
      </c>
      <c r="F58" s="59">
        <f t="shared" si="1"/>
        <v>225.60000000149012</v>
      </c>
    </row>
    <row r="59" spans="1:6" ht="31.5" x14ac:dyDescent="0.25">
      <c r="A59" s="55" t="s">
        <v>72</v>
      </c>
      <c r="B59" s="56" t="s">
        <v>32</v>
      </c>
      <c r="C59" s="57" t="s">
        <v>443</v>
      </c>
      <c r="D59" s="58">
        <f>D60+D62</f>
        <v>15203300</v>
      </c>
      <c r="E59" s="58">
        <v>15203300</v>
      </c>
      <c r="F59" s="59" t="str">
        <f t="shared" si="1"/>
        <v>-</v>
      </c>
    </row>
    <row r="60" spans="1:6" ht="31.5" x14ac:dyDescent="0.25">
      <c r="A60" s="55" t="s">
        <v>73</v>
      </c>
      <c r="B60" s="56" t="s">
        <v>32</v>
      </c>
      <c r="C60" s="57" t="s">
        <v>444</v>
      </c>
      <c r="D60" s="58">
        <v>14873200</v>
      </c>
      <c r="E60" s="58">
        <v>14873200</v>
      </c>
      <c r="F60" s="59" t="str">
        <f t="shared" si="1"/>
        <v>-</v>
      </c>
    </row>
    <row r="61" spans="1:6" ht="47.25" x14ac:dyDescent="0.25">
      <c r="A61" s="55" t="s">
        <v>74</v>
      </c>
      <c r="B61" s="56" t="s">
        <v>32</v>
      </c>
      <c r="C61" s="57" t="s">
        <v>445</v>
      </c>
      <c r="D61" s="58">
        <v>14873200</v>
      </c>
      <c r="E61" s="58">
        <v>14873200</v>
      </c>
      <c r="F61" s="59" t="str">
        <f t="shared" si="1"/>
        <v>-</v>
      </c>
    </row>
    <row r="62" spans="1:6" ht="47.25" x14ac:dyDescent="0.25">
      <c r="A62" s="55" t="s">
        <v>75</v>
      </c>
      <c r="B62" s="56" t="s">
        <v>32</v>
      </c>
      <c r="C62" s="57" t="s">
        <v>446</v>
      </c>
      <c r="D62" s="58">
        <v>330100</v>
      </c>
      <c r="E62" s="58">
        <v>330100</v>
      </c>
      <c r="F62" s="59" t="str">
        <f t="shared" si="1"/>
        <v>-</v>
      </c>
    </row>
    <row r="63" spans="1:6" ht="47.25" x14ac:dyDescent="0.25">
      <c r="A63" s="55" t="s">
        <v>76</v>
      </c>
      <c r="B63" s="56" t="s">
        <v>32</v>
      </c>
      <c r="C63" s="57" t="s">
        <v>447</v>
      </c>
      <c r="D63" s="58">
        <v>330100</v>
      </c>
      <c r="E63" s="58">
        <v>330100</v>
      </c>
      <c r="F63" s="59" t="str">
        <f t="shared" si="1"/>
        <v>-</v>
      </c>
    </row>
    <row r="64" spans="1:6" ht="31.5" x14ac:dyDescent="0.25">
      <c r="A64" s="55" t="s">
        <v>77</v>
      </c>
      <c r="B64" s="56" t="s">
        <v>32</v>
      </c>
      <c r="C64" s="57" t="s">
        <v>448</v>
      </c>
      <c r="D64" s="58">
        <v>220500</v>
      </c>
      <c r="E64" s="58">
        <v>220500</v>
      </c>
      <c r="F64" s="59" t="str">
        <f t="shared" si="1"/>
        <v>-</v>
      </c>
    </row>
    <row r="65" spans="1:6" ht="47.25" x14ac:dyDescent="0.25">
      <c r="A65" s="55" t="s">
        <v>78</v>
      </c>
      <c r="B65" s="56" t="s">
        <v>32</v>
      </c>
      <c r="C65" s="57" t="s">
        <v>449</v>
      </c>
      <c r="D65" s="58">
        <v>200</v>
      </c>
      <c r="E65" s="58">
        <v>200</v>
      </c>
      <c r="F65" s="59" t="str">
        <f t="shared" si="1"/>
        <v>-</v>
      </c>
    </row>
    <row r="66" spans="1:6" ht="63" x14ac:dyDescent="0.25">
      <c r="A66" s="55" t="s">
        <v>79</v>
      </c>
      <c r="B66" s="56" t="s">
        <v>32</v>
      </c>
      <c r="C66" s="57" t="s">
        <v>450</v>
      </c>
      <c r="D66" s="58">
        <v>200</v>
      </c>
      <c r="E66" s="58">
        <v>200</v>
      </c>
      <c r="F66" s="59" t="str">
        <f t="shared" si="1"/>
        <v>-</v>
      </c>
    </row>
    <row r="67" spans="1:6" ht="63" x14ac:dyDescent="0.25">
      <c r="A67" s="55" t="s">
        <v>80</v>
      </c>
      <c r="B67" s="56" t="s">
        <v>32</v>
      </c>
      <c r="C67" s="57" t="s">
        <v>451</v>
      </c>
      <c r="D67" s="58">
        <v>220300</v>
      </c>
      <c r="E67" s="58">
        <v>220300</v>
      </c>
      <c r="F67" s="59" t="str">
        <f t="shared" si="1"/>
        <v>-</v>
      </c>
    </row>
    <row r="68" spans="1:6" ht="63" x14ac:dyDescent="0.25">
      <c r="A68" s="55" t="s">
        <v>81</v>
      </c>
      <c r="B68" s="56" t="s">
        <v>32</v>
      </c>
      <c r="C68" s="57" t="s">
        <v>452</v>
      </c>
      <c r="D68" s="58">
        <v>220300</v>
      </c>
      <c r="E68" s="58">
        <v>220300</v>
      </c>
      <c r="F68" s="59" t="str">
        <f t="shared" si="1"/>
        <v>-</v>
      </c>
    </row>
    <row r="69" spans="1:6" ht="15.75" x14ac:dyDescent="0.25">
      <c r="A69" s="55" t="s">
        <v>82</v>
      </c>
      <c r="B69" s="56" t="s">
        <v>32</v>
      </c>
      <c r="C69" s="57" t="s">
        <v>453</v>
      </c>
      <c r="D69" s="58">
        <f>D70+D72</f>
        <v>8961800</v>
      </c>
      <c r="E69" s="58">
        <v>8961574.4000000004</v>
      </c>
      <c r="F69" s="59">
        <f t="shared" si="1"/>
        <v>225.59999999962747</v>
      </c>
    </row>
    <row r="70" spans="1:6" ht="94.5" x14ac:dyDescent="0.25">
      <c r="A70" s="55" t="s">
        <v>83</v>
      </c>
      <c r="B70" s="56" t="s">
        <v>32</v>
      </c>
      <c r="C70" s="57" t="s">
        <v>454</v>
      </c>
      <c r="D70" s="58">
        <v>5166000</v>
      </c>
      <c r="E70" s="58">
        <v>5165853.5199999996</v>
      </c>
      <c r="F70" s="59">
        <f t="shared" si="1"/>
        <v>146.48000000044703</v>
      </c>
    </row>
    <row r="71" spans="1:6" ht="110.25" x14ac:dyDescent="0.25">
      <c r="A71" s="55" t="s">
        <v>84</v>
      </c>
      <c r="B71" s="56" t="s">
        <v>32</v>
      </c>
      <c r="C71" s="57" t="s">
        <v>455</v>
      </c>
      <c r="D71" s="58">
        <v>5166000</v>
      </c>
      <c r="E71" s="58">
        <v>5165853.5199999996</v>
      </c>
      <c r="F71" s="59">
        <f t="shared" si="1"/>
        <v>146.48000000044703</v>
      </c>
    </row>
    <row r="72" spans="1:6" ht="31.5" x14ac:dyDescent="0.25">
      <c r="A72" s="55" t="s">
        <v>85</v>
      </c>
      <c r="B72" s="56" t="s">
        <v>32</v>
      </c>
      <c r="C72" s="57" t="s">
        <v>456</v>
      </c>
      <c r="D72" s="58">
        <v>3795800</v>
      </c>
      <c r="E72" s="58">
        <v>3795720.88</v>
      </c>
      <c r="F72" s="59">
        <f t="shared" si="1"/>
        <v>79.120000000111759</v>
      </c>
    </row>
    <row r="73" spans="1:6" ht="47.25" x14ac:dyDescent="0.25">
      <c r="A73" s="55" t="s">
        <v>86</v>
      </c>
      <c r="B73" s="56" t="s">
        <v>32</v>
      </c>
      <c r="C73" s="57" t="s">
        <v>457</v>
      </c>
      <c r="D73" s="58">
        <v>3795800</v>
      </c>
      <c r="E73" s="58">
        <v>3795720.88</v>
      </c>
      <c r="F73" s="59">
        <f t="shared" si="1"/>
        <v>79.120000000111759</v>
      </c>
    </row>
    <row r="74" spans="1:6" ht="110.25" x14ac:dyDescent="0.25">
      <c r="A74" s="55" t="s">
        <v>87</v>
      </c>
      <c r="B74" s="56" t="s">
        <v>32</v>
      </c>
      <c r="C74" s="57" t="s">
        <v>458</v>
      </c>
      <c r="D74" s="58">
        <v>230600</v>
      </c>
      <c r="E74" s="58">
        <v>230609.45</v>
      </c>
      <c r="F74" s="59" t="str">
        <f t="shared" si="1"/>
        <v>-</v>
      </c>
    </row>
    <row r="75" spans="1:6" ht="141.75" x14ac:dyDescent="0.25">
      <c r="A75" s="60" t="s">
        <v>88</v>
      </c>
      <c r="B75" s="56" t="s">
        <v>32</v>
      </c>
      <c r="C75" s="57" t="s">
        <v>459</v>
      </c>
      <c r="D75" s="58">
        <v>230600</v>
      </c>
      <c r="E75" s="58">
        <v>230609.45</v>
      </c>
      <c r="F75" s="59" t="str">
        <f t="shared" si="1"/>
        <v>-</v>
      </c>
    </row>
    <row r="76" spans="1:6" ht="126" x14ac:dyDescent="0.25">
      <c r="A76" s="60" t="s">
        <v>89</v>
      </c>
      <c r="B76" s="56" t="s">
        <v>32</v>
      </c>
      <c r="C76" s="57" t="s">
        <v>460</v>
      </c>
      <c r="D76" s="58">
        <v>230600</v>
      </c>
      <c r="E76" s="58">
        <v>230609.45</v>
      </c>
      <c r="F76" s="59" t="str">
        <f t="shared" si="1"/>
        <v>-</v>
      </c>
    </row>
    <row r="77" spans="1:6" ht="94.5" x14ac:dyDescent="0.25">
      <c r="A77" s="55" t="s">
        <v>90</v>
      </c>
      <c r="B77" s="56" t="s">
        <v>32</v>
      </c>
      <c r="C77" s="57" t="s">
        <v>461</v>
      </c>
      <c r="D77" s="58">
        <v>230600</v>
      </c>
      <c r="E77" s="58">
        <v>230609.45</v>
      </c>
      <c r="F77" s="59" t="str">
        <f t="shared" si="1"/>
        <v>-</v>
      </c>
    </row>
    <row r="78" spans="1:6" ht="78.75" x14ac:dyDescent="0.25">
      <c r="A78" s="55" t="s">
        <v>91</v>
      </c>
      <c r="B78" s="56" t="s">
        <v>32</v>
      </c>
      <c r="C78" s="57" t="s">
        <v>462</v>
      </c>
      <c r="D78" s="58">
        <v>-231000</v>
      </c>
      <c r="E78" s="58">
        <v>-230957.35</v>
      </c>
      <c r="F78" s="59">
        <f>D78-E78</f>
        <v>-42.649999999994179</v>
      </c>
    </row>
    <row r="79" spans="1:6" ht="63" x14ac:dyDescent="0.25">
      <c r="A79" s="55" t="s">
        <v>92</v>
      </c>
      <c r="B79" s="56" t="s">
        <v>32</v>
      </c>
      <c r="C79" s="57" t="s">
        <v>463</v>
      </c>
      <c r="D79" s="58">
        <v>-231000</v>
      </c>
      <c r="E79" s="58">
        <v>-230957.35</v>
      </c>
      <c r="F79" s="59">
        <f>D79-E79</f>
        <v>-42.649999999994179</v>
      </c>
    </row>
    <row r="80" spans="1:6" ht="79.5" thickBot="1" x14ac:dyDescent="0.3">
      <c r="A80" s="55" t="s">
        <v>93</v>
      </c>
      <c r="B80" s="56" t="s">
        <v>32</v>
      </c>
      <c r="C80" s="57" t="s">
        <v>464</v>
      </c>
      <c r="D80" s="58">
        <v>-231000</v>
      </c>
      <c r="E80" s="58">
        <v>-230957.35</v>
      </c>
      <c r="F80" s="59">
        <f>D80-E80</f>
        <v>-42.649999999994179</v>
      </c>
    </row>
    <row r="81" spans="1:6" ht="12.75" customHeight="1" x14ac:dyDescent="0.2">
      <c r="A81" s="23"/>
      <c r="B81" s="22"/>
      <c r="C81" s="22"/>
      <c r="D81" s="21"/>
      <c r="E81" s="21"/>
      <c r="F81" s="21"/>
    </row>
  </sheetData>
  <mergeCells count="12">
    <mergeCell ref="A11:A17"/>
    <mergeCell ref="F11:F17"/>
    <mergeCell ref="E11:E17"/>
    <mergeCell ref="B11:B17"/>
    <mergeCell ref="D11:D17"/>
    <mergeCell ref="C11:C17"/>
    <mergeCell ref="A10:D10"/>
    <mergeCell ref="A1:D1"/>
    <mergeCell ref="A4:D4"/>
    <mergeCell ref="A2:D2"/>
    <mergeCell ref="B6:D6"/>
    <mergeCell ref="B7:D7"/>
  </mergeCells>
  <phoneticPr fontId="0" type="noConversion"/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84"/>
  <sheetViews>
    <sheetView showGridLines="0" topLeftCell="A30" zoomScale="75" zoomScaleNormal="75" workbookViewId="0">
      <selection activeCell="I136" sqref="I136"/>
    </sheetView>
  </sheetViews>
  <sheetFormatPr defaultRowHeight="12.75" customHeight="1" x14ac:dyDescent="0.2"/>
  <cols>
    <col min="1" max="1" width="57.14062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32" t="s">
        <v>94</v>
      </c>
      <c r="B2" s="132"/>
      <c r="C2" s="132"/>
      <c r="D2" s="132"/>
      <c r="E2" s="1"/>
      <c r="F2" s="3" t="s">
        <v>95</v>
      </c>
    </row>
    <row r="3" spans="1:6" ht="13.5" customHeight="1" x14ac:dyDescent="0.2">
      <c r="A3" s="2"/>
      <c r="B3" s="2"/>
      <c r="C3" s="4"/>
      <c r="D3" s="3"/>
      <c r="E3" s="3"/>
      <c r="F3" s="3"/>
    </row>
    <row r="4" spans="1:6" ht="10.15" customHeight="1" x14ac:dyDescent="0.2">
      <c r="A4" s="133" t="s">
        <v>22</v>
      </c>
      <c r="B4" s="136" t="s">
        <v>23</v>
      </c>
      <c r="C4" s="130" t="s">
        <v>96</v>
      </c>
      <c r="D4" s="139" t="s">
        <v>25</v>
      </c>
      <c r="E4" s="142" t="s">
        <v>26</v>
      </c>
      <c r="F4" s="128" t="s">
        <v>27</v>
      </c>
    </row>
    <row r="5" spans="1:6" ht="5.45" customHeight="1" x14ac:dyDescent="0.2">
      <c r="A5" s="134"/>
      <c r="B5" s="137"/>
      <c r="C5" s="131"/>
      <c r="D5" s="140"/>
      <c r="E5" s="143"/>
      <c r="F5" s="129"/>
    </row>
    <row r="6" spans="1:6" ht="9.6" customHeight="1" x14ac:dyDescent="0.2">
      <c r="A6" s="134"/>
      <c r="B6" s="137"/>
      <c r="C6" s="131"/>
      <c r="D6" s="140"/>
      <c r="E6" s="143"/>
      <c r="F6" s="129"/>
    </row>
    <row r="7" spans="1:6" ht="6" customHeight="1" x14ac:dyDescent="0.2">
      <c r="A7" s="134"/>
      <c r="B7" s="137"/>
      <c r="C7" s="131"/>
      <c r="D7" s="140"/>
      <c r="E7" s="143"/>
      <c r="F7" s="129"/>
    </row>
    <row r="8" spans="1:6" ht="6.6" customHeight="1" x14ac:dyDescent="0.2">
      <c r="A8" s="134"/>
      <c r="B8" s="137"/>
      <c r="C8" s="131"/>
      <c r="D8" s="140"/>
      <c r="E8" s="143"/>
      <c r="F8" s="129"/>
    </row>
    <row r="9" spans="1:6" ht="10.9" customHeight="1" x14ac:dyDescent="0.2">
      <c r="A9" s="134"/>
      <c r="B9" s="137"/>
      <c r="C9" s="131"/>
      <c r="D9" s="140"/>
      <c r="E9" s="143"/>
      <c r="F9" s="129"/>
    </row>
    <row r="10" spans="1:6" ht="4.1500000000000004" hidden="1" customHeight="1" x14ac:dyDescent="0.2">
      <c r="A10" s="134"/>
      <c r="B10" s="137"/>
      <c r="C10" s="61"/>
      <c r="D10" s="140"/>
      <c r="E10" s="62"/>
      <c r="F10" s="63"/>
    </row>
    <row r="11" spans="1:6" ht="13.15" hidden="1" customHeight="1" x14ac:dyDescent="0.2">
      <c r="A11" s="135"/>
      <c r="B11" s="138"/>
      <c r="C11" s="64"/>
      <c r="D11" s="141"/>
      <c r="E11" s="65"/>
      <c r="F11" s="66"/>
    </row>
    <row r="12" spans="1:6" ht="13.5" customHeight="1" x14ac:dyDescent="0.2">
      <c r="A12" s="67">
        <v>1</v>
      </c>
      <c r="B12" s="68">
        <v>2</v>
      </c>
      <c r="C12" s="69">
        <v>3</v>
      </c>
      <c r="D12" s="70" t="s">
        <v>28</v>
      </c>
      <c r="E12" s="71" t="s">
        <v>29</v>
      </c>
      <c r="F12" s="72" t="s">
        <v>30</v>
      </c>
    </row>
    <row r="13" spans="1:6" x14ac:dyDescent="0.2">
      <c r="A13" s="73" t="s">
        <v>97</v>
      </c>
      <c r="B13" s="74" t="s">
        <v>98</v>
      </c>
      <c r="C13" s="75" t="s">
        <v>99</v>
      </c>
      <c r="D13" s="76">
        <v>28200900</v>
      </c>
      <c r="E13" s="77">
        <v>28124966.75</v>
      </c>
      <c r="F13" s="78">
        <f>IF(OR(D13="-",IF(E13="-",0,E13)&gt;=IF(D13="-",0,D13)),"-",IF(D13="-",0,D13)-IF(E13="-",0,E13))</f>
        <v>75933.25</v>
      </c>
    </row>
    <row r="14" spans="1:6" x14ac:dyDescent="0.2">
      <c r="A14" s="79" t="s">
        <v>34</v>
      </c>
      <c r="B14" s="5"/>
      <c r="C14" s="6"/>
      <c r="D14" s="7"/>
      <c r="E14" s="8"/>
      <c r="F14" s="9"/>
    </row>
    <row r="15" spans="1:6" ht="25.5" x14ac:dyDescent="0.2">
      <c r="A15" s="80" t="s">
        <v>108</v>
      </c>
      <c r="B15" s="81" t="s">
        <v>98</v>
      </c>
      <c r="C15" s="82" t="s">
        <v>109</v>
      </c>
      <c r="D15" s="83">
        <v>28200900</v>
      </c>
      <c r="E15" s="84">
        <v>28124966.75</v>
      </c>
      <c r="F15" s="85">
        <f t="shared" ref="F15:F37" si="0">IF(OR(D15="-",IF(E15="-",0,E15)&gt;=IF(D15="-",0,D15)),"-",IF(D15="-",0,D15)-IF(E15="-",0,E15))</f>
        <v>75933.25</v>
      </c>
    </row>
    <row r="16" spans="1:6" x14ac:dyDescent="0.2">
      <c r="A16" s="80" t="s">
        <v>100</v>
      </c>
      <c r="B16" s="81" t="s">
        <v>98</v>
      </c>
      <c r="C16" s="82" t="s">
        <v>110</v>
      </c>
      <c r="D16" s="83">
        <v>8406700</v>
      </c>
      <c r="E16" s="84">
        <v>8332024.5999999996</v>
      </c>
      <c r="F16" s="85">
        <f t="shared" si="0"/>
        <v>74675.400000000373</v>
      </c>
    </row>
    <row r="17" spans="1:6" ht="38.25" x14ac:dyDescent="0.2">
      <c r="A17" s="80" t="s">
        <v>101</v>
      </c>
      <c r="B17" s="81" t="s">
        <v>98</v>
      </c>
      <c r="C17" s="82" t="s">
        <v>111</v>
      </c>
      <c r="D17" s="83">
        <v>7730300</v>
      </c>
      <c r="E17" s="84">
        <v>7694624.5999999996</v>
      </c>
      <c r="F17" s="85">
        <f t="shared" si="0"/>
        <v>35675.400000000373</v>
      </c>
    </row>
    <row r="18" spans="1:6" ht="25.5" x14ac:dyDescent="0.2">
      <c r="A18" s="80" t="s">
        <v>102</v>
      </c>
      <c r="B18" s="81" t="s">
        <v>98</v>
      </c>
      <c r="C18" s="82" t="s">
        <v>112</v>
      </c>
      <c r="D18" s="83">
        <v>7730100</v>
      </c>
      <c r="E18" s="84">
        <v>7694424.5999999996</v>
      </c>
      <c r="F18" s="85">
        <f t="shared" si="0"/>
        <v>35675.400000000373</v>
      </c>
    </row>
    <row r="19" spans="1:6" ht="25.5" x14ac:dyDescent="0.2">
      <c r="A19" s="80" t="s">
        <v>103</v>
      </c>
      <c r="B19" s="81" t="s">
        <v>98</v>
      </c>
      <c r="C19" s="82" t="s">
        <v>113</v>
      </c>
      <c r="D19" s="83">
        <v>7730100</v>
      </c>
      <c r="E19" s="84">
        <v>7694424.5999999996</v>
      </c>
      <c r="F19" s="85">
        <f t="shared" si="0"/>
        <v>35675.400000000373</v>
      </c>
    </row>
    <row r="20" spans="1:6" ht="89.25" x14ac:dyDescent="0.2">
      <c r="A20" s="86" t="s">
        <v>114</v>
      </c>
      <c r="B20" s="81" t="s">
        <v>98</v>
      </c>
      <c r="C20" s="82" t="s">
        <v>115</v>
      </c>
      <c r="D20" s="83">
        <v>6830700</v>
      </c>
      <c r="E20" s="84">
        <v>6830693.4900000002</v>
      </c>
      <c r="F20" s="85">
        <f t="shared" si="0"/>
        <v>6.5099999997764826</v>
      </c>
    </row>
    <row r="21" spans="1:6" ht="51" x14ac:dyDescent="0.2">
      <c r="A21" s="80" t="s">
        <v>116</v>
      </c>
      <c r="B21" s="81" t="s">
        <v>98</v>
      </c>
      <c r="C21" s="82" t="s">
        <v>117</v>
      </c>
      <c r="D21" s="83">
        <v>6830700</v>
      </c>
      <c r="E21" s="84">
        <v>6830693.4900000002</v>
      </c>
      <c r="F21" s="85">
        <f t="shared" si="0"/>
        <v>6.5099999997764826</v>
      </c>
    </row>
    <row r="22" spans="1:6" ht="25.5" x14ac:dyDescent="0.2">
      <c r="A22" s="80" t="s">
        <v>118</v>
      </c>
      <c r="B22" s="81" t="s">
        <v>98</v>
      </c>
      <c r="C22" s="82" t="s">
        <v>119</v>
      </c>
      <c r="D22" s="83">
        <v>6830700</v>
      </c>
      <c r="E22" s="84">
        <v>6830693.4900000002</v>
      </c>
      <c r="F22" s="85">
        <f t="shared" si="0"/>
        <v>6.5099999997764826</v>
      </c>
    </row>
    <row r="23" spans="1:6" ht="25.5" x14ac:dyDescent="0.2">
      <c r="A23" s="80" t="s">
        <v>120</v>
      </c>
      <c r="B23" s="81" t="s">
        <v>98</v>
      </c>
      <c r="C23" s="82" t="s">
        <v>121</v>
      </c>
      <c r="D23" s="83">
        <v>4903687</v>
      </c>
      <c r="E23" s="84">
        <v>4903687</v>
      </c>
      <c r="F23" s="85" t="str">
        <f t="shared" si="0"/>
        <v>-</v>
      </c>
    </row>
    <row r="24" spans="1:6" ht="25.5" x14ac:dyDescent="0.2">
      <c r="A24" s="80" t="s">
        <v>122</v>
      </c>
      <c r="B24" s="81" t="s">
        <v>98</v>
      </c>
      <c r="C24" s="82" t="s">
        <v>123</v>
      </c>
      <c r="D24" s="83">
        <v>363600</v>
      </c>
      <c r="E24" s="84">
        <v>363593.49</v>
      </c>
      <c r="F24" s="85">
        <f t="shared" si="0"/>
        <v>6.5100000000093132</v>
      </c>
    </row>
    <row r="25" spans="1:6" ht="38.25" x14ac:dyDescent="0.2">
      <c r="A25" s="80" t="s">
        <v>124</v>
      </c>
      <c r="B25" s="81" t="s">
        <v>98</v>
      </c>
      <c r="C25" s="82" t="s">
        <v>125</v>
      </c>
      <c r="D25" s="83">
        <v>1563413</v>
      </c>
      <c r="E25" s="84">
        <v>1563413</v>
      </c>
      <c r="F25" s="85" t="str">
        <f t="shared" si="0"/>
        <v>-</v>
      </c>
    </row>
    <row r="26" spans="1:6" ht="89.25" x14ac:dyDescent="0.2">
      <c r="A26" s="86" t="s">
        <v>104</v>
      </c>
      <c r="B26" s="81" t="s">
        <v>98</v>
      </c>
      <c r="C26" s="82" t="s">
        <v>126</v>
      </c>
      <c r="D26" s="83">
        <v>899400</v>
      </c>
      <c r="E26" s="84">
        <v>863731.11</v>
      </c>
      <c r="F26" s="85">
        <f t="shared" si="0"/>
        <v>35668.890000000014</v>
      </c>
    </row>
    <row r="27" spans="1:6" ht="25.5" x14ac:dyDescent="0.2">
      <c r="A27" s="80" t="s">
        <v>105</v>
      </c>
      <c r="B27" s="81" t="s">
        <v>98</v>
      </c>
      <c r="C27" s="82" t="s">
        <v>127</v>
      </c>
      <c r="D27" s="83">
        <v>899400</v>
      </c>
      <c r="E27" s="84">
        <v>863731.11</v>
      </c>
      <c r="F27" s="85">
        <f t="shared" si="0"/>
        <v>35668.890000000014</v>
      </c>
    </row>
    <row r="28" spans="1:6" ht="25.5" x14ac:dyDescent="0.2">
      <c r="A28" s="80" t="s">
        <v>106</v>
      </c>
      <c r="B28" s="81" t="s">
        <v>98</v>
      </c>
      <c r="C28" s="82" t="s">
        <v>128</v>
      </c>
      <c r="D28" s="83">
        <v>899400</v>
      </c>
      <c r="E28" s="84">
        <v>863731.11</v>
      </c>
      <c r="F28" s="85">
        <f t="shared" si="0"/>
        <v>35668.890000000014</v>
      </c>
    </row>
    <row r="29" spans="1:6" x14ac:dyDescent="0.2">
      <c r="A29" s="80" t="s">
        <v>107</v>
      </c>
      <c r="B29" s="81" t="s">
        <v>98</v>
      </c>
      <c r="C29" s="82" t="s">
        <v>129</v>
      </c>
      <c r="D29" s="83">
        <v>825900</v>
      </c>
      <c r="E29" s="84">
        <v>795956.4</v>
      </c>
      <c r="F29" s="85">
        <f t="shared" si="0"/>
        <v>29943.599999999977</v>
      </c>
    </row>
    <row r="30" spans="1:6" x14ac:dyDescent="0.2">
      <c r="A30" s="80" t="s">
        <v>130</v>
      </c>
      <c r="B30" s="81" t="s">
        <v>98</v>
      </c>
      <c r="C30" s="82" t="s">
        <v>131</v>
      </c>
      <c r="D30" s="83">
        <v>73500</v>
      </c>
      <c r="E30" s="84">
        <v>67774.710000000006</v>
      </c>
      <c r="F30" s="85">
        <f t="shared" si="0"/>
        <v>5725.2899999999936</v>
      </c>
    </row>
    <row r="31" spans="1:6" ht="25.5" x14ac:dyDescent="0.2">
      <c r="A31" s="80" t="s">
        <v>132</v>
      </c>
      <c r="B31" s="81" t="s">
        <v>98</v>
      </c>
      <c r="C31" s="82" t="s">
        <v>133</v>
      </c>
      <c r="D31" s="83">
        <v>200</v>
      </c>
      <c r="E31" s="84">
        <v>200</v>
      </c>
      <c r="F31" s="85" t="str">
        <f t="shared" si="0"/>
        <v>-</v>
      </c>
    </row>
    <row r="32" spans="1:6" x14ac:dyDescent="0.2">
      <c r="A32" s="80" t="s">
        <v>134</v>
      </c>
      <c r="B32" s="81" t="s">
        <v>98</v>
      </c>
      <c r="C32" s="82" t="s">
        <v>135</v>
      </c>
      <c r="D32" s="83">
        <v>200</v>
      </c>
      <c r="E32" s="84">
        <v>200</v>
      </c>
      <c r="F32" s="85" t="str">
        <f t="shared" si="0"/>
        <v>-</v>
      </c>
    </row>
    <row r="33" spans="1:6" ht="102" x14ac:dyDescent="0.2">
      <c r="A33" s="86" t="s">
        <v>136</v>
      </c>
      <c r="B33" s="81" t="s">
        <v>98</v>
      </c>
      <c r="C33" s="82" t="s">
        <v>137</v>
      </c>
      <c r="D33" s="83">
        <v>200</v>
      </c>
      <c r="E33" s="84">
        <v>200</v>
      </c>
      <c r="F33" s="85" t="str">
        <f t="shared" si="0"/>
        <v>-</v>
      </c>
    </row>
    <row r="34" spans="1:6" ht="25.5" x14ac:dyDescent="0.2">
      <c r="A34" s="80" t="s">
        <v>105</v>
      </c>
      <c r="B34" s="81" t="s">
        <v>98</v>
      </c>
      <c r="C34" s="82" t="s">
        <v>138</v>
      </c>
      <c r="D34" s="83">
        <v>200</v>
      </c>
      <c r="E34" s="84">
        <v>200</v>
      </c>
      <c r="F34" s="85" t="str">
        <f t="shared" si="0"/>
        <v>-</v>
      </c>
    </row>
    <row r="35" spans="1:6" ht="25.5" x14ac:dyDescent="0.2">
      <c r="A35" s="80" t="s">
        <v>106</v>
      </c>
      <c r="B35" s="81" t="s">
        <v>98</v>
      </c>
      <c r="C35" s="82" t="s">
        <v>139</v>
      </c>
      <c r="D35" s="83">
        <v>200</v>
      </c>
      <c r="E35" s="84">
        <v>200</v>
      </c>
      <c r="F35" s="85" t="str">
        <f t="shared" si="0"/>
        <v>-</v>
      </c>
    </row>
    <row r="36" spans="1:6" x14ac:dyDescent="0.2">
      <c r="A36" s="80" t="s">
        <v>107</v>
      </c>
      <c r="B36" s="81" t="s">
        <v>98</v>
      </c>
      <c r="C36" s="82" t="s">
        <v>140</v>
      </c>
      <c r="D36" s="83">
        <v>200</v>
      </c>
      <c r="E36" s="84">
        <v>200</v>
      </c>
      <c r="F36" s="85" t="str">
        <f t="shared" si="0"/>
        <v>-</v>
      </c>
    </row>
    <row r="37" spans="1:6" ht="38.25" x14ac:dyDescent="0.2">
      <c r="A37" s="80" t="s">
        <v>141</v>
      </c>
      <c r="B37" s="81" t="s">
        <v>98</v>
      </c>
      <c r="C37" s="82" t="s">
        <v>142</v>
      </c>
      <c r="D37" s="83">
        <v>113800</v>
      </c>
      <c r="E37" s="84">
        <v>113800</v>
      </c>
      <c r="F37" s="85" t="str">
        <f t="shared" si="0"/>
        <v>-</v>
      </c>
    </row>
    <row r="38" spans="1:6" ht="25.5" x14ac:dyDescent="0.2">
      <c r="A38" s="80" t="s">
        <v>132</v>
      </c>
      <c r="B38" s="81" t="s">
        <v>98</v>
      </c>
      <c r="C38" s="82" t="s">
        <v>143</v>
      </c>
      <c r="D38" s="83">
        <v>113800</v>
      </c>
      <c r="E38" s="84">
        <v>113800</v>
      </c>
      <c r="F38" s="85" t="str">
        <f t="shared" ref="F38:F69" si="1">IF(OR(D38="-",IF(E38="-",0,E38)&gt;=IF(D38="-",0,D38)),"-",IF(D38="-",0,D38)-IF(E38="-",0,E38))</f>
        <v>-</v>
      </c>
    </row>
    <row r="39" spans="1:6" x14ac:dyDescent="0.2">
      <c r="A39" s="80" t="s">
        <v>134</v>
      </c>
      <c r="B39" s="81" t="s">
        <v>98</v>
      </c>
      <c r="C39" s="82" t="s">
        <v>144</v>
      </c>
      <c r="D39" s="83">
        <v>113800</v>
      </c>
      <c r="E39" s="84">
        <v>113800</v>
      </c>
      <c r="F39" s="85" t="str">
        <f t="shared" si="1"/>
        <v>-</v>
      </c>
    </row>
    <row r="40" spans="1:6" ht="203.25" customHeight="1" x14ac:dyDescent="0.2">
      <c r="A40" s="80" t="s">
        <v>469</v>
      </c>
      <c r="B40" s="81" t="s">
        <v>98</v>
      </c>
      <c r="C40" s="82" t="s">
        <v>145</v>
      </c>
      <c r="D40" s="83">
        <v>113800</v>
      </c>
      <c r="E40" s="84">
        <v>113800</v>
      </c>
      <c r="F40" s="85" t="str">
        <f t="shared" si="1"/>
        <v>-</v>
      </c>
    </row>
    <row r="41" spans="1:6" x14ac:dyDescent="0.2">
      <c r="A41" s="80" t="s">
        <v>146</v>
      </c>
      <c r="B41" s="81" t="s">
        <v>98</v>
      </c>
      <c r="C41" s="82" t="s">
        <v>147</v>
      </c>
      <c r="D41" s="83">
        <v>113800</v>
      </c>
      <c r="E41" s="84">
        <v>113800</v>
      </c>
      <c r="F41" s="85" t="str">
        <f t="shared" si="1"/>
        <v>-</v>
      </c>
    </row>
    <row r="42" spans="1:6" x14ac:dyDescent="0.2">
      <c r="A42" s="80" t="s">
        <v>82</v>
      </c>
      <c r="B42" s="81" t="s">
        <v>98</v>
      </c>
      <c r="C42" s="82" t="s">
        <v>148</v>
      </c>
      <c r="D42" s="83">
        <v>113800</v>
      </c>
      <c r="E42" s="84">
        <v>113800</v>
      </c>
      <c r="F42" s="85" t="str">
        <f t="shared" si="1"/>
        <v>-</v>
      </c>
    </row>
    <row r="43" spans="1:6" x14ac:dyDescent="0.2">
      <c r="A43" s="80" t="s">
        <v>149</v>
      </c>
      <c r="B43" s="81" t="s">
        <v>98</v>
      </c>
      <c r="C43" s="82" t="s">
        <v>150</v>
      </c>
      <c r="D43" s="83">
        <v>30000</v>
      </c>
      <c r="E43" s="84" t="s">
        <v>39</v>
      </c>
      <c r="F43" s="85">
        <f t="shared" si="1"/>
        <v>30000</v>
      </c>
    </row>
    <row r="44" spans="1:6" ht="25.5" x14ac:dyDescent="0.2">
      <c r="A44" s="80" t="s">
        <v>132</v>
      </c>
      <c r="B44" s="81" t="s">
        <v>98</v>
      </c>
      <c r="C44" s="82" t="s">
        <v>151</v>
      </c>
      <c r="D44" s="83">
        <v>30000</v>
      </c>
      <c r="E44" s="84" t="s">
        <v>39</v>
      </c>
      <c r="F44" s="85">
        <f t="shared" si="1"/>
        <v>30000</v>
      </c>
    </row>
    <row r="45" spans="1:6" x14ac:dyDescent="0.2">
      <c r="A45" s="80" t="s">
        <v>152</v>
      </c>
      <c r="B45" s="81" t="s">
        <v>98</v>
      </c>
      <c r="C45" s="82" t="s">
        <v>153</v>
      </c>
      <c r="D45" s="83">
        <v>30000</v>
      </c>
      <c r="E45" s="84" t="s">
        <v>39</v>
      </c>
      <c r="F45" s="85">
        <f t="shared" si="1"/>
        <v>30000</v>
      </c>
    </row>
    <row r="46" spans="1:6" ht="51" x14ac:dyDescent="0.2">
      <c r="A46" s="80" t="s">
        <v>154</v>
      </c>
      <c r="B46" s="81" t="s">
        <v>98</v>
      </c>
      <c r="C46" s="82" t="s">
        <v>155</v>
      </c>
      <c r="D46" s="83">
        <v>30000</v>
      </c>
      <c r="E46" s="84" t="s">
        <v>39</v>
      </c>
      <c r="F46" s="85">
        <f t="shared" si="1"/>
        <v>30000</v>
      </c>
    </row>
    <row r="47" spans="1:6" x14ac:dyDescent="0.2">
      <c r="A47" s="80" t="s">
        <v>156</v>
      </c>
      <c r="B47" s="81" t="s">
        <v>98</v>
      </c>
      <c r="C47" s="82" t="s">
        <v>157</v>
      </c>
      <c r="D47" s="83">
        <v>30000</v>
      </c>
      <c r="E47" s="84" t="s">
        <v>39</v>
      </c>
      <c r="F47" s="85">
        <f t="shared" si="1"/>
        <v>30000</v>
      </c>
    </row>
    <row r="48" spans="1:6" x14ac:dyDescent="0.2">
      <c r="A48" s="80" t="s">
        <v>158</v>
      </c>
      <c r="B48" s="81" t="s">
        <v>98</v>
      </c>
      <c r="C48" s="82" t="s">
        <v>159</v>
      </c>
      <c r="D48" s="83">
        <v>30000</v>
      </c>
      <c r="E48" s="84" t="s">
        <v>39</v>
      </c>
      <c r="F48" s="85">
        <f t="shared" si="1"/>
        <v>30000</v>
      </c>
    </row>
    <row r="49" spans="1:6" x14ac:dyDescent="0.2">
      <c r="A49" s="80" t="s">
        <v>160</v>
      </c>
      <c r="B49" s="81" t="s">
        <v>98</v>
      </c>
      <c r="C49" s="82" t="s">
        <v>161</v>
      </c>
      <c r="D49" s="83">
        <v>532600</v>
      </c>
      <c r="E49" s="84">
        <v>523600</v>
      </c>
      <c r="F49" s="85">
        <f t="shared" si="1"/>
        <v>9000</v>
      </c>
    </row>
    <row r="50" spans="1:6" ht="25.5" x14ac:dyDescent="0.2">
      <c r="A50" s="80" t="s">
        <v>102</v>
      </c>
      <c r="B50" s="81" t="s">
        <v>98</v>
      </c>
      <c r="C50" s="82" t="s">
        <v>162</v>
      </c>
      <c r="D50" s="83">
        <v>435000</v>
      </c>
      <c r="E50" s="84">
        <v>435000</v>
      </c>
      <c r="F50" s="85" t="str">
        <f t="shared" si="1"/>
        <v>-</v>
      </c>
    </row>
    <row r="51" spans="1:6" ht="25.5" x14ac:dyDescent="0.2">
      <c r="A51" s="80" t="s">
        <v>103</v>
      </c>
      <c r="B51" s="81" t="s">
        <v>98</v>
      </c>
      <c r="C51" s="82" t="s">
        <v>163</v>
      </c>
      <c r="D51" s="83">
        <v>435000</v>
      </c>
      <c r="E51" s="84">
        <v>435000</v>
      </c>
      <c r="F51" s="85" t="str">
        <f t="shared" si="1"/>
        <v>-</v>
      </c>
    </row>
    <row r="52" spans="1:6" ht="63.75" x14ac:dyDescent="0.2">
      <c r="A52" s="80" t="s">
        <v>164</v>
      </c>
      <c r="B52" s="81" t="s">
        <v>98</v>
      </c>
      <c r="C52" s="82" t="s">
        <v>165</v>
      </c>
      <c r="D52" s="83">
        <v>435000</v>
      </c>
      <c r="E52" s="84">
        <v>435000</v>
      </c>
      <c r="F52" s="85" t="str">
        <f t="shared" si="1"/>
        <v>-</v>
      </c>
    </row>
    <row r="53" spans="1:6" x14ac:dyDescent="0.2">
      <c r="A53" s="80" t="s">
        <v>156</v>
      </c>
      <c r="B53" s="81" t="s">
        <v>98</v>
      </c>
      <c r="C53" s="82" t="s">
        <v>166</v>
      </c>
      <c r="D53" s="83">
        <v>435000</v>
      </c>
      <c r="E53" s="84">
        <v>435000</v>
      </c>
      <c r="F53" s="85" t="str">
        <f t="shared" si="1"/>
        <v>-</v>
      </c>
    </row>
    <row r="54" spans="1:6" x14ac:dyDescent="0.2">
      <c r="A54" s="80" t="s">
        <v>167</v>
      </c>
      <c r="B54" s="81" t="s">
        <v>98</v>
      </c>
      <c r="C54" s="82" t="s">
        <v>168</v>
      </c>
      <c r="D54" s="83">
        <v>435000</v>
      </c>
      <c r="E54" s="84">
        <v>435000</v>
      </c>
      <c r="F54" s="85" t="str">
        <f t="shared" si="1"/>
        <v>-</v>
      </c>
    </row>
    <row r="55" spans="1:6" ht="25.5" x14ac:dyDescent="0.2">
      <c r="A55" s="80" t="s">
        <v>169</v>
      </c>
      <c r="B55" s="81" t="s">
        <v>98</v>
      </c>
      <c r="C55" s="82" t="s">
        <v>170</v>
      </c>
      <c r="D55" s="83">
        <v>428692</v>
      </c>
      <c r="E55" s="84">
        <v>428692</v>
      </c>
      <c r="F55" s="85" t="str">
        <f t="shared" si="1"/>
        <v>-</v>
      </c>
    </row>
    <row r="56" spans="1:6" x14ac:dyDescent="0.2">
      <c r="A56" s="80" t="s">
        <v>171</v>
      </c>
      <c r="B56" s="81" t="s">
        <v>98</v>
      </c>
      <c r="C56" s="82" t="s">
        <v>172</v>
      </c>
      <c r="D56" s="83">
        <v>6308</v>
      </c>
      <c r="E56" s="84">
        <v>6308</v>
      </c>
      <c r="F56" s="85" t="str">
        <f t="shared" si="1"/>
        <v>-</v>
      </c>
    </row>
    <row r="57" spans="1:6" ht="63.75" x14ac:dyDescent="0.2">
      <c r="A57" s="80" t="s">
        <v>173</v>
      </c>
      <c r="B57" s="81" t="s">
        <v>98</v>
      </c>
      <c r="C57" s="82" t="s">
        <v>174</v>
      </c>
      <c r="D57" s="83">
        <v>3000</v>
      </c>
      <c r="E57" s="84">
        <v>3000</v>
      </c>
      <c r="F57" s="85" t="str">
        <f t="shared" si="1"/>
        <v>-</v>
      </c>
    </row>
    <row r="58" spans="1:6" ht="25.5" x14ac:dyDescent="0.2">
      <c r="A58" s="80" t="s">
        <v>175</v>
      </c>
      <c r="B58" s="81" t="s">
        <v>98</v>
      </c>
      <c r="C58" s="82" t="s">
        <v>176</v>
      </c>
      <c r="D58" s="83">
        <v>3000</v>
      </c>
      <c r="E58" s="84">
        <v>3000</v>
      </c>
      <c r="F58" s="85" t="str">
        <f t="shared" si="1"/>
        <v>-</v>
      </c>
    </row>
    <row r="59" spans="1:6" ht="114.75" x14ac:dyDescent="0.2">
      <c r="A59" s="86" t="s">
        <v>177</v>
      </c>
      <c r="B59" s="81" t="s">
        <v>98</v>
      </c>
      <c r="C59" s="82" t="s">
        <v>178</v>
      </c>
      <c r="D59" s="83">
        <v>3000</v>
      </c>
      <c r="E59" s="84">
        <v>3000</v>
      </c>
      <c r="F59" s="85" t="str">
        <f t="shared" si="1"/>
        <v>-</v>
      </c>
    </row>
    <row r="60" spans="1:6" ht="25.5" x14ac:dyDescent="0.2">
      <c r="A60" s="80" t="s">
        <v>105</v>
      </c>
      <c r="B60" s="81" t="s">
        <v>98</v>
      </c>
      <c r="C60" s="82" t="s">
        <v>179</v>
      </c>
      <c r="D60" s="83">
        <v>3000</v>
      </c>
      <c r="E60" s="84">
        <v>3000</v>
      </c>
      <c r="F60" s="85" t="str">
        <f t="shared" si="1"/>
        <v>-</v>
      </c>
    </row>
    <row r="61" spans="1:6" ht="25.5" x14ac:dyDescent="0.2">
      <c r="A61" s="80" t="s">
        <v>106</v>
      </c>
      <c r="B61" s="81" t="s">
        <v>98</v>
      </c>
      <c r="C61" s="82" t="s">
        <v>180</v>
      </c>
      <c r="D61" s="83">
        <v>3000</v>
      </c>
      <c r="E61" s="84">
        <v>3000</v>
      </c>
      <c r="F61" s="85" t="str">
        <f t="shared" si="1"/>
        <v>-</v>
      </c>
    </row>
    <row r="62" spans="1:6" x14ac:dyDescent="0.2">
      <c r="A62" s="80" t="s">
        <v>107</v>
      </c>
      <c r="B62" s="81" t="s">
        <v>98</v>
      </c>
      <c r="C62" s="82" t="s">
        <v>181</v>
      </c>
      <c r="D62" s="83">
        <v>3000</v>
      </c>
      <c r="E62" s="84">
        <v>3000</v>
      </c>
      <c r="F62" s="85" t="str">
        <f t="shared" si="1"/>
        <v>-</v>
      </c>
    </row>
    <row r="63" spans="1:6" ht="25.5" x14ac:dyDescent="0.2">
      <c r="A63" s="80" t="s">
        <v>182</v>
      </c>
      <c r="B63" s="81" t="s">
        <v>98</v>
      </c>
      <c r="C63" s="82" t="s">
        <v>183</v>
      </c>
      <c r="D63" s="83">
        <v>45600</v>
      </c>
      <c r="E63" s="84">
        <v>45600</v>
      </c>
      <c r="F63" s="85" t="str">
        <f t="shared" si="1"/>
        <v>-</v>
      </c>
    </row>
    <row r="64" spans="1:6" ht="25.5" x14ac:dyDescent="0.2">
      <c r="A64" s="80" t="s">
        <v>184</v>
      </c>
      <c r="B64" s="81" t="s">
        <v>98</v>
      </c>
      <c r="C64" s="82" t="s">
        <v>185</v>
      </c>
      <c r="D64" s="83">
        <v>45600</v>
      </c>
      <c r="E64" s="84">
        <v>45600</v>
      </c>
      <c r="F64" s="85" t="str">
        <f t="shared" si="1"/>
        <v>-</v>
      </c>
    </row>
    <row r="65" spans="1:6" ht="76.5" x14ac:dyDescent="0.2">
      <c r="A65" s="86" t="s">
        <v>186</v>
      </c>
      <c r="B65" s="81" t="s">
        <v>98</v>
      </c>
      <c r="C65" s="82" t="s">
        <v>187</v>
      </c>
      <c r="D65" s="83">
        <v>28800</v>
      </c>
      <c r="E65" s="84">
        <v>28800</v>
      </c>
      <c r="F65" s="85" t="str">
        <f t="shared" si="1"/>
        <v>-</v>
      </c>
    </row>
    <row r="66" spans="1:6" ht="25.5" x14ac:dyDescent="0.2">
      <c r="A66" s="80" t="s">
        <v>105</v>
      </c>
      <c r="B66" s="81" t="s">
        <v>98</v>
      </c>
      <c r="C66" s="82" t="s">
        <v>188</v>
      </c>
      <c r="D66" s="83">
        <v>28800</v>
      </c>
      <c r="E66" s="84">
        <v>28800</v>
      </c>
      <c r="F66" s="85" t="str">
        <f t="shared" si="1"/>
        <v>-</v>
      </c>
    </row>
    <row r="67" spans="1:6" ht="25.5" x14ac:dyDescent="0.2">
      <c r="A67" s="80" t="s">
        <v>106</v>
      </c>
      <c r="B67" s="81" t="s">
        <v>98</v>
      </c>
      <c r="C67" s="82" t="s">
        <v>189</v>
      </c>
      <c r="D67" s="83">
        <v>28800</v>
      </c>
      <c r="E67" s="84">
        <v>28800</v>
      </c>
      <c r="F67" s="85" t="str">
        <f t="shared" si="1"/>
        <v>-</v>
      </c>
    </row>
    <row r="68" spans="1:6" x14ac:dyDescent="0.2">
      <c r="A68" s="80" t="s">
        <v>107</v>
      </c>
      <c r="B68" s="81" t="s">
        <v>98</v>
      </c>
      <c r="C68" s="82" t="s">
        <v>190</v>
      </c>
      <c r="D68" s="83">
        <v>28800</v>
      </c>
      <c r="E68" s="84">
        <v>28800</v>
      </c>
      <c r="F68" s="85" t="str">
        <f t="shared" si="1"/>
        <v>-</v>
      </c>
    </row>
    <row r="69" spans="1:6" ht="114.75" x14ac:dyDescent="0.2">
      <c r="A69" s="86" t="s">
        <v>191</v>
      </c>
      <c r="B69" s="81" t="s">
        <v>98</v>
      </c>
      <c r="C69" s="82" t="s">
        <v>192</v>
      </c>
      <c r="D69" s="83">
        <v>16800</v>
      </c>
      <c r="E69" s="84">
        <v>16800</v>
      </c>
      <c r="F69" s="85" t="str">
        <f t="shared" si="1"/>
        <v>-</v>
      </c>
    </row>
    <row r="70" spans="1:6" ht="25.5" x14ac:dyDescent="0.2">
      <c r="A70" s="80" t="s">
        <v>105</v>
      </c>
      <c r="B70" s="81" t="s">
        <v>98</v>
      </c>
      <c r="C70" s="82" t="s">
        <v>193</v>
      </c>
      <c r="D70" s="83">
        <v>16800</v>
      </c>
      <c r="E70" s="84">
        <v>16800</v>
      </c>
      <c r="F70" s="85" t="str">
        <f t="shared" ref="F70:F101" si="2">IF(OR(D70="-",IF(E70="-",0,E70)&gt;=IF(D70="-",0,D70)),"-",IF(D70="-",0,D70)-IF(E70="-",0,E70))</f>
        <v>-</v>
      </c>
    </row>
    <row r="71" spans="1:6" ht="25.5" x14ac:dyDescent="0.2">
      <c r="A71" s="80" t="s">
        <v>106</v>
      </c>
      <c r="B71" s="81" t="s">
        <v>98</v>
      </c>
      <c r="C71" s="82" t="s">
        <v>194</v>
      </c>
      <c r="D71" s="83">
        <v>16800</v>
      </c>
      <c r="E71" s="84">
        <v>16800</v>
      </c>
      <c r="F71" s="85" t="str">
        <f t="shared" si="2"/>
        <v>-</v>
      </c>
    </row>
    <row r="72" spans="1:6" x14ac:dyDescent="0.2">
      <c r="A72" s="80" t="s">
        <v>107</v>
      </c>
      <c r="B72" s="81" t="s">
        <v>98</v>
      </c>
      <c r="C72" s="82" t="s">
        <v>195</v>
      </c>
      <c r="D72" s="83">
        <v>16800</v>
      </c>
      <c r="E72" s="84">
        <v>16800</v>
      </c>
      <c r="F72" s="85" t="str">
        <f t="shared" si="2"/>
        <v>-</v>
      </c>
    </row>
    <row r="73" spans="1:6" ht="25.5" x14ac:dyDescent="0.2">
      <c r="A73" s="80" t="s">
        <v>132</v>
      </c>
      <c r="B73" s="81" t="s">
        <v>98</v>
      </c>
      <c r="C73" s="82" t="s">
        <v>196</v>
      </c>
      <c r="D73" s="83">
        <v>49000</v>
      </c>
      <c r="E73" s="84">
        <v>40000</v>
      </c>
      <c r="F73" s="85">
        <f t="shared" si="2"/>
        <v>9000</v>
      </c>
    </row>
    <row r="74" spans="1:6" x14ac:dyDescent="0.2">
      <c r="A74" s="80" t="s">
        <v>134</v>
      </c>
      <c r="B74" s="81" t="s">
        <v>98</v>
      </c>
      <c r="C74" s="82" t="s">
        <v>197</v>
      </c>
      <c r="D74" s="83">
        <v>49000</v>
      </c>
      <c r="E74" s="84">
        <v>40000</v>
      </c>
      <c r="F74" s="85">
        <f t="shared" si="2"/>
        <v>9000</v>
      </c>
    </row>
    <row r="75" spans="1:6" ht="51" x14ac:dyDescent="0.2">
      <c r="A75" s="80" t="s">
        <v>198</v>
      </c>
      <c r="B75" s="81" t="s">
        <v>98</v>
      </c>
      <c r="C75" s="82" t="s">
        <v>199</v>
      </c>
      <c r="D75" s="83">
        <v>40000</v>
      </c>
      <c r="E75" s="84">
        <v>40000</v>
      </c>
      <c r="F75" s="85" t="str">
        <f t="shared" si="2"/>
        <v>-</v>
      </c>
    </row>
    <row r="76" spans="1:6" x14ac:dyDescent="0.2">
      <c r="A76" s="80" t="s">
        <v>156</v>
      </c>
      <c r="B76" s="81" t="s">
        <v>98</v>
      </c>
      <c r="C76" s="82" t="s">
        <v>200</v>
      </c>
      <c r="D76" s="83">
        <v>40000</v>
      </c>
      <c r="E76" s="84">
        <v>40000</v>
      </c>
      <c r="F76" s="85" t="str">
        <f t="shared" si="2"/>
        <v>-</v>
      </c>
    </row>
    <row r="77" spans="1:6" x14ac:dyDescent="0.2">
      <c r="A77" s="80" t="s">
        <v>167</v>
      </c>
      <c r="B77" s="81" t="s">
        <v>98</v>
      </c>
      <c r="C77" s="82" t="s">
        <v>201</v>
      </c>
      <c r="D77" s="83">
        <v>40000</v>
      </c>
      <c r="E77" s="84">
        <v>40000</v>
      </c>
      <c r="F77" s="85" t="str">
        <f t="shared" si="2"/>
        <v>-</v>
      </c>
    </row>
    <row r="78" spans="1:6" x14ac:dyDescent="0.2">
      <c r="A78" s="80" t="s">
        <v>202</v>
      </c>
      <c r="B78" s="81" t="s">
        <v>98</v>
      </c>
      <c r="C78" s="82" t="s">
        <v>203</v>
      </c>
      <c r="D78" s="83">
        <v>40000</v>
      </c>
      <c r="E78" s="84">
        <v>40000</v>
      </c>
      <c r="F78" s="85" t="str">
        <f t="shared" si="2"/>
        <v>-</v>
      </c>
    </row>
    <row r="79" spans="1:6" ht="103.5" customHeight="1" x14ac:dyDescent="0.2">
      <c r="A79" s="80" t="s">
        <v>468</v>
      </c>
      <c r="B79" s="81" t="s">
        <v>98</v>
      </c>
      <c r="C79" s="82" t="s">
        <v>204</v>
      </c>
      <c r="D79" s="83">
        <v>9000</v>
      </c>
      <c r="E79" s="84" t="s">
        <v>39</v>
      </c>
      <c r="F79" s="85">
        <f t="shared" si="2"/>
        <v>9000</v>
      </c>
    </row>
    <row r="80" spans="1:6" ht="25.5" x14ac:dyDescent="0.2">
      <c r="A80" s="80" t="s">
        <v>105</v>
      </c>
      <c r="B80" s="81" t="s">
        <v>98</v>
      </c>
      <c r="C80" s="82" t="s">
        <v>205</v>
      </c>
      <c r="D80" s="83">
        <v>9000</v>
      </c>
      <c r="E80" s="84" t="s">
        <v>39</v>
      </c>
      <c r="F80" s="85">
        <f t="shared" si="2"/>
        <v>9000</v>
      </c>
    </row>
    <row r="81" spans="1:6" ht="25.5" x14ac:dyDescent="0.2">
      <c r="A81" s="80" t="s">
        <v>106</v>
      </c>
      <c r="B81" s="81" t="s">
        <v>98</v>
      </c>
      <c r="C81" s="82" t="s">
        <v>206</v>
      </c>
      <c r="D81" s="83">
        <v>9000</v>
      </c>
      <c r="E81" s="84" t="s">
        <v>39</v>
      </c>
      <c r="F81" s="85">
        <f t="shared" si="2"/>
        <v>9000</v>
      </c>
    </row>
    <row r="82" spans="1:6" x14ac:dyDescent="0.2">
      <c r="A82" s="80" t="s">
        <v>107</v>
      </c>
      <c r="B82" s="81" t="s">
        <v>98</v>
      </c>
      <c r="C82" s="82" t="s">
        <v>207</v>
      </c>
      <c r="D82" s="83">
        <v>9000</v>
      </c>
      <c r="E82" s="84" t="s">
        <v>39</v>
      </c>
      <c r="F82" s="85">
        <f t="shared" si="2"/>
        <v>9000</v>
      </c>
    </row>
    <row r="83" spans="1:6" x14ac:dyDescent="0.2">
      <c r="A83" s="80" t="s">
        <v>208</v>
      </c>
      <c r="B83" s="81" t="s">
        <v>98</v>
      </c>
      <c r="C83" s="82" t="s">
        <v>209</v>
      </c>
      <c r="D83" s="83">
        <v>220300</v>
      </c>
      <c r="E83" s="84">
        <v>220300</v>
      </c>
      <c r="F83" s="85" t="str">
        <f t="shared" si="2"/>
        <v>-</v>
      </c>
    </row>
    <row r="84" spans="1:6" x14ac:dyDescent="0.2">
      <c r="A84" s="80" t="s">
        <v>210</v>
      </c>
      <c r="B84" s="81" t="s">
        <v>98</v>
      </c>
      <c r="C84" s="82" t="s">
        <v>211</v>
      </c>
      <c r="D84" s="83">
        <v>220300</v>
      </c>
      <c r="E84" s="84">
        <v>220300</v>
      </c>
      <c r="F84" s="85" t="str">
        <f t="shared" si="2"/>
        <v>-</v>
      </c>
    </row>
    <row r="85" spans="1:6" ht="25.5" x14ac:dyDescent="0.2">
      <c r="A85" s="80" t="s">
        <v>132</v>
      </c>
      <c r="B85" s="81" t="s">
        <v>98</v>
      </c>
      <c r="C85" s="82" t="s">
        <v>212</v>
      </c>
      <c r="D85" s="83">
        <v>220300</v>
      </c>
      <c r="E85" s="84">
        <v>220300</v>
      </c>
      <c r="F85" s="85" t="str">
        <f t="shared" si="2"/>
        <v>-</v>
      </c>
    </row>
    <row r="86" spans="1:6" x14ac:dyDescent="0.2">
      <c r="A86" s="80" t="s">
        <v>134</v>
      </c>
      <c r="B86" s="81" t="s">
        <v>98</v>
      </c>
      <c r="C86" s="82" t="s">
        <v>213</v>
      </c>
      <c r="D86" s="83">
        <v>220300</v>
      </c>
      <c r="E86" s="84">
        <v>220300</v>
      </c>
      <c r="F86" s="85" t="str">
        <f t="shared" si="2"/>
        <v>-</v>
      </c>
    </row>
    <row r="87" spans="1:6" ht="63.75" x14ac:dyDescent="0.2">
      <c r="A87" s="80" t="s">
        <v>214</v>
      </c>
      <c r="B87" s="81" t="s">
        <v>98</v>
      </c>
      <c r="C87" s="82" t="s">
        <v>215</v>
      </c>
      <c r="D87" s="83">
        <v>220300</v>
      </c>
      <c r="E87" s="84">
        <v>220300</v>
      </c>
      <c r="F87" s="85" t="str">
        <f t="shared" si="2"/>
        <v>-</v>
      </c>
    </row>
    <row r="88" spans="1:6" ht="51" x14ac:dyDescent="0.2">
      <c r="A88" s="80" t="s">
        <v>116</v>
      </c>
      <c r="B88" s="81" t="s">
        <v>98</v>
      </c>
      <c r="C88" s="82" t="s">
        <v>216</v>
      </c>
      <c r="D88" s="83">
        <v>181819.46</v>
      </c>
      <c r="E88" s="84">
        <v>181819.46</v>
      </c>
      <c r="F88" s="85" t="str">
        <f t="shared" si="2"/>
        <v>-</v>
      </c>
    </row>
    <row r="89" spans="1:6" ht="25.5" x14ac:dyDescent="0.2">
      <c r="A89" s="80" t="s">
        <v>118</v>
      </c>
      <c r="B89" s="81" t="s">
        <v>98</v>
      </c>
      <c r="C89" s="82" t="s">
        <v>217</v>
      </c>
      <c r="D89" s="83">
        <v>181819.46</v>
      </c>
      <c r="E89" s="84">
        <v>181819.46</v>
      </c>
      <c r="F89" s="85" t="str">
        <f t="shared" si="2"/>
        <v>-</v>
      </c>
    </row>
    <row r="90" spans="1:6" ht="25.5" x14ac:dyDescent="0.2">
      <c r="A90" s="80" t="s">
        <v>120</v>
      </c>
      <c r="B90" s="81" t="s">
        <v>98</v>
      </c>
      <c r="C90" s="82" t="s">
        <v>218</v>
      </c>
      <c r="D90" s="83">
        <v>141334.39000000001</v>
      </c>
      <c r="E90" s="84">
        <v>141334.39000000001</v>
      </c>
      <c r="F90" s="85" t="str">
        <f t="shared" si="2"/>
        <v>-</v>
      </c>
    </row>
    <row r="91" spans="1:6" ht="38.25" x14ac:dyDescent="0.2">
      <c r="A91" s="80" t="s">
        <v>124</v>
      </c>
      <c r="B91" s="81" t="s">
        <v>98</v>
      </c>
      <c r="C91" s="82" t="s">
        <v>219</v>
      </c>
      <c r="D91" s="83">
        <v>40485.07</v>
      </c>
      <c r="E91" s="84">
        <v>40485.07</v>
      </c>
      <c r="F91" s="85" t="str">
        <f t="shared" si="2"/>
        <v>-</v>
      </c>
    </row>
    <row r="92" spans="1:6" ht="25.5" x14ac:dyDescent="0.2">
      <c r="A92" s="80" t="s">
        <v>105</v>
      </c>
      <c r="B92" s="81" t="s">
        <v>98</v>
      </c>
      <c r="C92" s="82" t="s">
        <v>220</v>
      </c>
      <c r="D92" s="83">
        <v>38480.54</v>
      </c>
      <c r="E92" s="84">
        <v>38480.54</v>
      </c>
      <c r="F92" s="85" t="str">
        <f t="shared" si="2"/>
        <v>-</v>
      </c>
    </row>
    <row r="93" spans="1:6" ht="25.5" x14ac:dyDescent="0.2">
      <c r="A93" s="80" t="s">
        <v>106</v>
      </c>
      <c r="B93" s="81" t="s">
        <v>98</v>
      </c>
      <c r="C93" s="82" t="s">
        <v>221</v>
      </c>
      <c r="D93" s="83">
        <v>38480.54</v>
      </c>
      <c r="E93" s="84">
        <v>38480.54</v>
      </c>
      <c r="F93" s="85" t="str">
        <f t="shared" si="2"/>
        <v>-</v>
      </c>
    </row>
    <row r="94" spans="1:6" x14ac:dyDescent="0.2">
      <c r="A94" s="80" t="s">
        <v>107</v>
      </c>
      <c r="B94" s="81" t="s">
        <v>98</v>
      </c>
      <c r="C94" s="82" t="s">
        <v>222</v>
      </c>
      <c r="D94" s="83">
        <v>38480.54</v>
      </c>
      <c r="E94" s="84">
        <v>38480.54</v>
      </c>
      <c r="F94" s="85" t="str">
        <f t="shared" si="2"/>
        <v>-</v>
      </c>
    </row>
    <row r="95" spans="1:6" ht="25.5" x14ac:dyDescent="0.2">
      <c r="A95" s="80" t="s">
        <v>223</v>
      </c>
      <c r="B95" s="81" t="s">
        <v>98</v>
      </c>
      <c r="C95" s="82" t="s">
        <v>224</v>
      </c>
      <c r="D95" s="83">
        <v>51500</v>
      </c>
      <c r="E95" s="84">
        <v>51500</v>
      </c>
      <c r="F95" s="85" t="str">
        <f t="shared" si="2"/>
        <v>-</v>
      </c>
    </row>
    <row r="96" spans="1:6" ht="40.5" customHeight="1" x14ac:dyDescent="0.2">
      <c r="A96" s="80" t="s">
        <v>0</v>
      </c>
      <c r="B96" s="81" t="s">
        <v>98</v>
      </c>
      <c r="C96" s="82" t="s">
        <v>225</v>
      </c>
      <c r="D96" s="83">
        <v>51500</v>
      </c>
      <c r="E96" s="84">
        <v>51500</v>
      </c>
      <c r="F96" s="85" t="str">
        <f t="shared" si="2"/>
        <v>-</v>
      </c>
    </row>
    <row r="97" spans="1:6" ht="63.75" x14ac:dyDescent="0.2">
      <c r="A97" s="80" t="s">
        <v>173</v>
      </c>
      <c r="B97" s="81" t="s">
        <v>98</v>
      </c>
      <c r="C97" s="82" t="s">
        <v>226</v>
      </c>
      <c r="D97" s="83">
        <v>51500</v>
      </c>
      <c r="E97" s="84">
        <v>51500</v>
      </c>
      <c r="F97" s="85" t="str">
        <f t="shared" si="2"/>
        <v>-</v>
      </c>
    </row>
    <row r="98" spans="1:6" x14ac:dyDescent="0.2">
      <c r="A98" s="80" t="s">
        <v>227</v>
      </c>
      <c r="B98" s="81" t="s">
        <v>98</v>
      </c>
      <c r="C98" s="82" t="s">
        <v>228</v>
      </c>
      <c r="D98" s="83">
        <v>50000</v>
      </c>
      <c r="E98" s="84">
        <v>50000</v>
      </c>
      <c r="F98" s="85" t="str">
        <f t="shared" si="2"/>
        <v>-</v>
      </c>
    </row>
    <row r="99" spans="1:6" ht="89.25" x14ac:dyDescent="0.2">
      <c r="A99" s="86" t="s">
        <v>229</v>
      </c>
      <c r="B99" s="81" t="s">
        <v>98</v>
      </c>
      <c r="C99" s="82" t="s">
        <v>230</v>
      </c>
      <c r="D99" s="83">
        <v>50000</v>
      </c>
      <c r="E99" s="84">
        <v>50000</v>
      </c>
      <c r="F99" s="85" t="str">
        <f t="shared" si="2"/>
        <v>-</v>
      </c>
    </row>
    <row r="100" spans="1:6" ht="25.5" x14ac:dyDescent="0.2">
      <c r="A100" s="80" t="s">
        <v>105</v>
      </c>
      <c r="B100" s="81" t="s">
        <v>98</v>
      </c>
      <c r="C100" s="82" t="s">
        <v>231</v>
      </c>
      <c r="D100" s="83">
        <v>50000</v>
      </c>
      <c r="E100" s="84">
        <v>50000</v>
      </c>
      <c r="F100" s="85" t="str">
        <f t="shared" si="2"/>
        <v>-</v>
      </c>
    </row>
    <row r="101" spans="1:6" ht="25.5" x14ac:dyDescent="0.2">
      <c r="A101" s="80" t="s">
        <v>106</v>
      </c>
      <c r="B101" s="81" t="s">
        <v>98</v>
      </c>
      <c r="C101" s="82" t="s">
        <v>232</v>
      </c>
      <c r="D101" s="83">
        <v>50000</v>
      </c>
      <c r="E101" s="84">
        <v>50000</v>
      </c>
      <c r="F101" s="85" t="str">
        <f t="shared" si="2"/>
        <v>-</v>
      </c>
    </row>
    <row r="102" spans="1:6" x14ac:dyDescent="0.2">
      <c r="A102" s="80" t="s">
        <v>107</v>
      </c>
      <c r="B102" s="81" t="s">
        <v>98</v>
      </c>
      <c r="C102" s="82" t="s">
        <v>233</v>
      </c>
      <c r="D102" s="83">
        <v>50000</v>
      </c>
      <c r="E102" s="84">
        <v>50000</v>
      </c>
      <c r="F102" s="85" t="str">
        <f t="shared" ref="F102:F133" si="3">IF(OR(D102="-",IF(E102="-",0,E102)&gt;=IF(D102="-",0,D102)),"-",IF(D102="-",0,D102)-IF(E102="-",0,E102))</f>
        <v>-</v>
      </c>
    </row>
    <row r="103" spans="1:6" x14ac:dyDescent="0.2">
      <c r="A103" s="80" t="s">
        <v>234</v>
      </c>
      <c r="B103" s="81" t="s">
        <v>98</v>
      </c>
      <c r="C103" s="82" t="s">
        <v>235</v>
      </c>
      <c r="D103" s="83">
        <v>1500</v>
      </c>
      <c r="E103" s="84">
        <v>1500</v>
      </c>
      <c r="F103" s="85" t="str">
        <f t="shared" si="3"/>
        <v>-</v>
      </c>
    </row>
    <row r="104" spans="1:6" ht="89.25" x14ac:dyDescent="0.2">
      <c r="A104" s="86" t="s">
        <v>236</v>
      </c>
      <c r="B104" s="81" t="s">
        <v>98</v>
      </c>
      <c r="C104" s="82" t="s">
        <v>237</v>
      </c>
      <c r="D104" s="83">
        <v>1500</v>
      </c>
      <c r="E104" s="84">
        <v>1500</v>
      </c>
      <c r="F104" s="85" t="str">
        <f t="shared" si="3"/>
        <v>-</v>
      </c>
    </row>
    <row r="105" spans="1:6" ht="25.5" x14ac:dyDescent="0.2">
      <c r="A105" s="80" t="s">
        <v>105</v>
      </c>
      <c r="B105" s="81" t="s">
        <v>98</v>
      </c>
      <c r="C105" s="82" t="s">
        <v>238</v>
      </c>
      <c r="D105" s="83">
        <v>1500</v>
      </c>
      <c r="E105" s="84">
        <v>1500</v>
      </c>
      <c r="F105" s="85" t="str">
        <f t="shared" si="3"/>
        <v>-</v>
      </c>
    </row>
    <row r="106" spans="1:6" ht="25.5" x14ac:dyDescent="0.2">
      <c r="A106" s="80" t="s">
        <v>106</v>
      </c>
      <c r="B106" s="81" t="s">
        <v>98</v>
      </c>
      <c r="C106" s="82" t="s">
        <v>239</v>
      </c>
      <c r="D106" s="83">
        <v>1500</v>
      </c>
      <c r="E106" s="84">
        <v>1500</v>
      </c>
      <c r="F106" s="85" t="str">
        <f t="shared" si="3"/>
        <v>-</v>
      </c>
    </row>
    <row r="107" spans="1:6" x14ac:dyDescent="0.2">
      <c r="A107" s="80" t="s">
        <v>107</v>
      </c>
      <c r="B107" s="81" t="s">
        <v>98</v>
      </c>
      <c r="C107" s="82" t="s">
        <v>240</v>
      </c>
      <c r="D107" s="83">
        <v>1500</v>
      </c>
      <c r="E107" s="84">
        <v>1500</v>
      </c>
      <c r="F107" s="85" t="str">
        <f t="shared" si="3"/>
        <v>-</v>
      </c>
    </row>
    <row r="108" spans="1:6" x14ac:dyDescent="0.2">
      <c r="A108" s="80" t="s">
        <v>241</v>
      </c>
      <c r="B108" s="81" t="s">
        <v>98</v>
      </c>
      <c r="C108" s="82" t="s">
        <v>242</v>
      </c>
      <c r="D108" s="83">
        <v>5325100</v>
      </c>
      <c r="E108" s="84">
        <v>5324962.97</v>
      </c>
      <c r="F108" s="85">
        <f t="shared" si="3"/>
        <v>137.03000000026077</v>
      </c>
    </row>
    <row r="109" spans="1:6" x14ac:dyDescent="0.2">
      <c r="A109" s="80" t="s">
        <v>243</v>
      </c>
      <c r="B109" s="81" t="s">
        <v>98</v>
      </c>
      <c r="C109" s="82" t="s">
        <v>244</v>
      </c>
      <c r="D109" s="83">
        <v>5325100</v>
      </c>
      <c r="E109" s="84">
        <v>5324962.97</v>
      </c>
      <c r="F109" s="85">
        <f t="shared" si="3"/>
        <v>137.03000000026077</v>
      </c>
    </row>
    <row r="110" spans="1:6" ht="25.5" x14ac:dyDescent="0.2">
      <c r="A110" s="80" t="s">
        <v>245</v>
      </c>
      <c r="B110" s="81" t="s">
        <v>98</v>
      </c>
      <c r="C110" s="82" t="s">
        <v>246</v>
      </c>
      <c r="D110" s="83">
        <v>5325100</v>
      </c>
      <c r="E110" s="84">
        <v>5324962.97</v>
      </c>
      <c r="F110" s="85">
        <f t="shared" si="3"/>
        <v>137.03000000026077</v>
      </c>
    </row>
    <row r="111" spans="1:6" ht="25.5" x14ac:dyDescent="0.2">
      <c r="A111" s="80" t="s">
        <v>247</v>
      </c>
      <c r="B111" s="81" t="s">
        <v>98</v>
      </c>
      <c r="C111" s="82" t="s">
        <v>248</v>
      </c>
      <c r="D111" s="83">
        <v>5325100</v>
      </c>
      <c r="E111" s="84">
        <v>5324962.97</v>
      </c>
      <c r="F111" s="85">
        <f t="shared" si="3"/>
        <v>137.03000000026077</v>
      </c>
    </row>
    <row r="112" spans="1:6" ht="76.5" x14ac:dyDescent="0.2">
      <c r="A112" s="86" t="s">
        <v>249</v>
      </c>
      <c r="B112" s="81" t="s">
        <v>98</v>
      </c>
      <c r="C112" s="82" t="s">
        <v>250</v>
      </c>
      <c r="D112" s="83">
        <v>5325100</v>
      </c>
      <c r="E112" s="84">
        <v>5324962.97</v>
      </c>
      <c r="F112" s="85">
        <f t="shared" si="3"/>
        <v>137.03000000026077</v>
      </c>
    </row>
    <row r="113" spans="1:6" ht="25.5" x14ac:dyDescent="0.2">
      <c r="A113" s="80" t="s">
        <v>105</v>
      </c>
      <c r="B113" s="81" t="s">
        <v>98</v>
      </c>
      <c r="C113" s="82" t="s">
        <v>251</v>
      </c>
      <c r="D113" s="83">
        <v>5325100</v>
      </c>
      <c r="E113" s="84">
        <v>5324962.97</v>
      </c>
      <c r="F113" s="85">
        <f t="shared" si="3"/>
        <v>137.03000000026077</v>
      </c>
    </row>
    <row r="114" spans="1:6" ht="25.5" x14ac:dyDescent="0.2">
      <c r="A114" s="80" t="s">
        <v>106</v>
      </c>
      <c r="B114" s="81" t="s">
        <v>98</v>
      </c>
      <c r="C114" s="82" t="s">
        <v>252</v>
      </c>
      <c r="D114" s="83">
        <v>5325100</v>
      </c>
      <c r="E114" s="84">
        <v>5324962.97</v>
      </c>
      <c r="F114" s="85">
        <f t="shared" si="3"/>
        <v>137.03000000026077</v>
      </c>
    </row>
    <row r="115" spans="1:6" x14ac:dyDescent="0.2">
      <c r="A115" s="80" t="s">
        <v>107</v>
      </c>
      <c r="B115" s="81" t="s">
        <v>98</v>
      </c>
      <c r="C115" s="82" t="s">
        <v>253</v>
      </c>
      <c r="D115" s="83">
        <v>5325100</v>
      </c>
      <c r="E115" s="84">
        <v>5324962.97</v>
      </c>
      <c r="F115" s="85">
        <f t="shared" si="3"/>
        <v>137.03000000026077</v>
      </c>
    </row>
    <row r="116" spans="1:6" x14ac:dyDescent="0.2">
      <c r="A116" s="80" t="s">
        <v>254</v>
      </c>
      <c r="B116" s="81" t="s">
        <v>98</v>
      </c>
      <c r="C116" s="82" t="s">
        <v>255</v>
      </c>
      <c r="D116" s="83">
        <v>7512700</v>
      </c>
      <c r="E116" s="84">
        <v>7511768.9000000004</v>
      </c>
      <c r="F116" s="85">
        <f t="shared" si="3"/>
        <v>931.09999999962747</v>
      </c>
    </row>
    <row r="117" spans="1:6" x14ac:dyDescent="0.2">
      <c r="A117" s="80" t="s">
        <v>256</v>
      </c>
      <c r="B117" s="81" t="s">
        <v>98</v>
      </c>
      <c r="C117" s="82" t="s">
        <v>257</v>
      </c>
      <c r="D117" s="83">
        <v>157100</v>
      </c>
      <c r="E117" s="84">
        <v>156655.98000000001</v>
      </c>
      <c r="F117" s="85">
        <f t="shared" si="3"/>
        <v>444.01999999998952</v>
      </c>
    </row>
    <row r="118" spans="1:6" ht="38.25" x14ac:dyDescent="0.2">
      <c r="A118" s="80" t="s">
        <v>258</v>
      </c>
      <c r="B118" s="81" t="s">
        <v>98</v>
      </c>
      <c r="C118" s="82" t="s">
        <v>259</v>
      </c>
      <c r="D118" s="83">
        <v>157100</v>
      </c>
      <c r="E118" s="84">
        <v>156655.98000000001</v>
      </c>
      <c r="F118" s="85">
        <f t="shared" si="3"/>
        <v>444.01999999998952</v>
      </c>
    </row>
    <row r="119" spans="1:6" ht="25.5" x14ac:dyDescent="0.2">
      <c r="A119" s="80" t="s">
        <v>260</v>
      </c>
      <c r="B119" s="81" t="s">
        <v>98</v>
      </c>
      <c r="C119" s="82" t="s">
        <v>261</v>
      </c>
      <c r="D119" s="83">
        <v>157100</v>
      </c>
      <c r="E119" s="84">
        <v>156655.98000000001</v>
      </c>
      <c r="F119" s="85">
        <f t="shared" si="3"/>
        <v>444.01999999998952</v>
      </c>
    </row>
    <row r="120" spans="1:6" ht="102" x14ac:dyDescent="0.2">
      <c r="A120" s="86" t="s">
        <v>262</v>
      </c>
      <c r="B120" s="81" t="s">
        <v>98</v>
      </c>
      <c r="C120" s="82" t="s">
        <v>263</v>
      </c>
      <c r="D120" s="83">
        <v>140000</v>
      </c>
      <c r="E120" s="84">
        <v>139580.46</v>
      </c>
      <c r="F120" s="85">
        <f t="shared" si="3"/>
        <v>419.54000000000815</v>
      </c>
    </row>
    <row r="121" spans="1:6" ht="25.5" x14ac:dyDescent="0.2">
      <c r="A121" s="80" t="s">
        <v>105</v>
      </c>
      <c r="B121" s="81" t="s">
        <v>98</v>
      </c>
      <c r="C121" s="82" t="s">
        <v>264</v>
      </c>
      <c r="D121" s="83">
        <v>140000</v>
      </c>
      <c r="E121" s="84">
        <v>139580.46</v>
      </c>
      <c r="F121" s="85">
        <f t="shared" si="3"/>
        <v>419.54000000000815</v>
      </c>
    </row>
    <row r="122" spans="1:6" ht="25.5" x14ac:dyDescent="0.2">
      <c r="A122" s="80" t="s">
        <v>106</v>
      </c>
      <c r="B122" s="81" t="s">
        <v>98</v>
      </c>
      <c r="C122" s="82" t="s">
        <v>265</v>
      </c>
      <c r="D122" s="83">
        <v>140000</v>
      </c>
      <c r="E122" s="84">
        <v>139580.46</v>
      </c>
      <c r="F122" s="85">
        <f t="shared" si="3"/>
        <v>419.54000000000815</v>
      </c>
    </row>
    <row r="123" spans="1:6" x14ac:dyDescent="0.2">
      <c r="A123" s="80" t="s">
        <v>107</v>
      </c>
      <c r="B123" s="81" t="s">
        <v>98</v>
      </c>
      <c r="C123" s="82" t="s">
        <v>266</v>
      </c>
      <c r="D123" s="83">
        <v>140000</v>
      </c>
      <c r="E123" s="84">
        <v>139580.46</v>
      </c>
      <c r="F123" s="85">
        <f t="shared" si="3"/>
        <v>419.54000000000815</v>
      </c>
    </row>
    <row r="124" spans="1:6" ht="76.5" x14ac:dyDescent="0.2">
      <c r="A124" s="86" t="s">
        <v>267</v>
      </c>
      <c r="B124" s="81" t="s">
        <v>98</v>
      </c>
      <c r="C124" s="82" t="s">
        <v>268</v>
      </c>
      <c r="D124" s="83">
        <v>17100</v>
      </c>
      <c r="E124" s="84">
        <v>17075.52</v>
      </c>
      <c r="F124" s="85">
        <f t="shared" si="3"/>
        <v>24.479999999999563</v>
      </c>
    </row>
    <row r="125" spans="1:6" ht="25.5" x14ac:dyDescent="0.2">
      <c r="A125" s="80" t="s">
        <v>105</v>
      </c>
      <c r="B125" s="81" t="s">
        <v>98</v>
      </c>
      <c r="C125" s="82" t="s">
        <v>269</v>
      </c>
      <c r="D125" s="83">
        <v>17100</v>
      </c>
      <c r="E125" s="84">
        <v>17075.52</v>
      </c>
      <c r="F125" s="85">
        <f t="shared" si="3"/>
        <v>24.479999999999563</v>
      </c>
    </row>
    <row r="126" spans="1:6" ht="25.5" x14ac:dyDescent="0.2">
      <c r="A126" s="80" t="s">
        <v>106</v>
      </c>
      <c r="B126" s="81" t="s">
        <v>98</v>
      </c>
      <c r="C126" s="82" t="s">
        <v>270</v>
      </c>
      <c r="D126" s="83">
        <v>17100</v>
      </c>
      <c r="E126" s="84">
        <v>17075.52</v>
      </c>
      <c r="F126" s="85">
        <f t="shared" si="3"/>
        <v>24.479999999999563</v>
      </c>
    </row>
    <row r="127" spans="1:6" x14ac:dyDescent="0.2">
      <c r="A127" s="80" t="s">
        <v>107</v>
      </c>
      <c r="B127" s="81" t="s">
        <v>98</v>
      </c>
      <c r="C127" s="82" t="s">
        <v>271</v>
      </c>
      <c r="D127" s="83">
        <v>17100</v>
      </c>
      <c r="E127" s="84">
        <v>17075.52</v>
      </c>
      <c r="F127" s="85">
        <f t="shared" si="3"/>
        <v>24.479999999999563</v>
      </c>
    </row>
    <row r="128" spans="1:6" x14ac:dyDescent="0.2">
      <c r="A128" s="80" t="s">
        <v>272</v>
      </c>
      <c r="B128" s="81" t="s">
        <v>98</v>
      </c>
      <c r="C128" s="82" t="s">
        <v>273</v>
      </c>
      <c r="D128" s="83">
        <v>4302500</v>
      </c>
      <c r="E128" s="84">
        <v>4302363.5999999996</v>
      </c>
      <c r="F128" s="85">
        <f t="shared" si="3"/>
        <v>136.40000000037253</v>
      </c>
    </row>
    <row r="129" spans="1:6" ht="38.25" x14ac:dyDescent="0.2">
      <c r="A129" s="80" t="s">
        <v>258</v>
      </c>
      <c r="B129" s="81" t="s">
        <v>98</v>
      </c>
      <c r="C129" s="82" t="s">
        <v>274</v>
      </c>
      <c r="D129" s="83">
        <v>4302500</v>
      </c>
      <c r="E129" s="84">
        <v>4302363.5999999996</v>
      </c>
      <c r="F129" s="85">
        <f t="shared" si="3"/>
        <v>136.40000000037253</v>
      </c>
    </row>
    <row r="130" spans="1:6" ht="25.5" x14ac:dyDescent="0.2">
      <c r="A130" s="80" t="s">
        <v>260</v>
      </c>
      <c r="B130" s="81" t="s">
        <v>98</v>
      </c>
      <c r="C130" s="82" t="s">
        <v>275</v>
      </c>
      <c r="D130" s="83">
        <v>4302500</v>
      </c>
      <c r="E130" s="84">
        <v>4302363.5999999996</v>
      </c>
      <c r="F130" s="85">
        <f t="shared" si="3"/>
        <v>136.40000000037253</v>
      </c>
    </row>
    <row r="131" spans="1:6" ht="76.5" x14ac:dyDescent="0.2">
      <c r="A131" s="86" t="s">
        <v>276</v>
      </c>
      <c r="B131" s="81" t="s">
        <v>98</v>
      </c>
      <c r="C131" s="82" t="s">
        <v>277</v>
      </c>
      <c r="D131" s="83">
        <v>2250100</v>
      </c>
      <c r="E131" s="84">
        <v>2250010.88</v>
      </c>
      <c r="F131" s="85">
        <f t="shared" si="3"/>
        <v>89.120000000111759</v>
      </c>
    </row>
    <row r="132" spans="1:6" ht="25.5" x14ac:dyDescent="0.2">
      <c r="A132" s="80" t="s">
        <v>105</v>
      </c>
      <c r="B132" s="81" t="s">
        <v>98</v>
      </c>
      <c r="C132" s="82" t="s">
        <v>278</v>
      </c>
      <c r="D132" s="83">
        <v>2250100</v>
      </c>
      <c r="E132" s="84">
        <v>2250010.88</v>
      </c>
      <c r="F132" s="85">
        <f t="shared" si="3"/>
        <v>89.120000000111759</v>
      </c>
    </row>
    <row r="133" spans="1:6" ht="25.5" x14ac:dyDescent="0.2">
      <c r="A133" s="80" t="s">
        <v>106</v>
      </c>
      <c r="B133" s="81" t="s">
        <v>98</v>
      </c>
      <c r="C133" s="82" t="s">
        <v>279</v>
      </c>
      <c r="D133" s="83">
        <v>2250100</v>
      </c>
      <c r="E133" s="84">
        <v>2250010.88</v>
      </c>
      <c r="F133" s="85">
        <f t="shared" si="3"/>
        <v>89.120000000111759</v>
      </c>
    </row>
    <row r="134" spans="1:6" ht="25.5" x14ac:dyDescent="0.2">
      <c r="A134" s="80" t="s">
        <v>280</v>
      </c>
      <c r="B134" s="81" t="s">
        <v>98</v>
      </c>
      <c r="C134" s="82" t="s">
        <v>281</v>
      </c>
      <c r="D134" s="83">
        <v>1718800</v>
      </c>
      <c r="E134" s="84">
        <v>1718800</v>
      </c>
      <c r="F134" s="85" t="str">
        <f t="shared" ref="F134:F165" si="4">IF(OR(D134="-",IF(E134="-",0,E134)&gt;=IF(D134="-",0,D134)),"-",IF(D134="-",0,D134)-IF(E134="-",0,E134))</f>
        <v>-</v>
      </c>
    </row>
    <row r="135" spans="1:6" x14ac:dyDescent="0.2">
      <c r="A135" s="80" t="s">
        <v>107</v>
      </c>
      <c r="B135" s="81" t="s">
        <v>98</v>
      </c>
      <c r="C135" s="82" t="s">
        <v>282</v>
      </c>
      <c r="D135" s="83">
        <v>531300</v>
      </c>
      <c r="E135" s="84">
        <v>531210.88</v>
      </c>
      <c r="F135" s="85">
        <f t="shared" si="4"/>
        <v>89.119999999995343</v>
      </c>
    </row>
    <row r="136" spans="1:6" ht="127.5" x14ac:dyDescent="0.2">
      <c r="A136" s="86" t="s">
        <v>1</v>
      </c>
      <c r="B136" s="81" t="s">
        <v>98</v>
      </c>
      <c r="C136" s="82" t="s">
        <v>283</v>
      </c>
      <c r="D136" s="83">
        <v>2052400</v>
      </c>
      <c r="E136" s="84">
        <v>2052352.72</v>
      </c>
      <c r="F136" s="85">
        <f t="shared" si="4"/>
        <v>47.28000000002794</v>
      </c>
    </row>
    <row r="137" spans="1:6" x14ac:dyDescent="0.2">
      <c r="A137" s="80" t="s">
        <v>156</v>
      </c>
      <c r="B137" s="81" t="s">
        <v>98</v>
      </c>
      <c r="C137" s="82" t="s">
        <v>284</v>
      </c>
      <c r="D137" s="83">
        <v>2052400</v>
      </c>
      <c r="E137" s="84">
        <v>2052352.72</v>
      </c>
      <c r="F137" s="85">
        <f t="shared" si="4"/>
        <v>47.28000000002794</v>
      </c>
    </row>
    <row r="138" spans="1:6" ht="38.25" x14ac:dyDescent="0.2">
      <c r="A138" s="80" t="s">
        <v>285</v>
      </c>
      <c r="B138" s="81" t="s">
        <v>98</v>
      </c>
      <c r="C138" s="82" t="s">
        <v>286</v>
      </c>
      <c r="D138" s="83">
        <v>2052400</v>
      </c>
      <c r="E138" s="84">
        <v>2052352.72</v>
      </c>
      <c r="F138" s="85">
        <f t="shared" si="4"/>
        <v>47.28000000002794</v>
      </c>
    </row>
    <row r="139" spans="1:6" ht="51" x14ac:dyDescent="0.2">
      <c r="A139" s="80" t="s">
        <v>287</v>
      </c>
      <c r="B139" s="81" t="s">
        <v>98</v>
      </c>
      <c r="C139" s="82" t="s">
        <v>288</v>
      </c>
      <c r="D139" s="83">
        <v>2052400</v>
      </c>
      <c r="E139" s="84">
        <v>2052352.72</v>
      </c>
      <c r="F139" s="85">
        <f t="shared" si="4"/>
        <v>47.28000000002794</v>
      </c>
    </row>
    <row r="140" spans="1:6" x14ac:dyDescent="0.2">
      <c r="A140" s="80" t="s">
        <v>289</v>
      </c>
      <c r="B140" s="81" t="s">
        <v>98</v>
      </c>
      <c r="C140" s="82" t="s">
        <v>290</v>
      </c>
      <c r="D140" s="83">
        <v>3053100</v>
      </c>
      <c r="E140" s="84">
        <v>3052749.32</v>
      </c>
      <c r="F140" s="85">
        <f t="shared" si="4"/>
        <v>350.68000000016764</v>
      </c>
    </row>
    <row r="141" spans="1:6" ht="38.25" x14ac:dyDescent="0.2">
      <c r="A141" s="80" t="s">
        <v>258</v>
      </c>
      <c r="B141" s="81" t="s">
        <v>98</v>
      </c>
      <c r="C141" s="82" t="s">
        <v>291</v>
      </c>
      <c r="D141" s="83">
        <v>3053100</v>
      </c>
      <c r="E141" s="84">
        <v>3052749.32</v>
      </c>
      <c r="F141" s="85">
        <f t="shared" si="4"/>
        <v>350.68000000016764</v>
      </c>
    </row>
    <row r="142" spans="1:6" ht="25.5" x14ac:dyDescent="0.2">
      <c r="A142" s="80" t="s">
        <v>292</v>
      </c>
      <c r="B142" s="81" t="s">
        <v>98</v>
      </c>
      <c r="C142" s="82" t="s">
        <v>293</v>
      </c>
      <c r="D142" s="83">
        <v>3053100</v>
      </c>
      <c r="E142" s="84">
        <v>3052749.32</v>
      </c>
      <c r="F142" s="85">
        <f t="shared" si="4"/>
        <v>350.68000000016764</v>
      </c>
    </row>
    <row r="143" spans="1:6" ht="76.5" x14ac:dyDescent="0.2">
      <c r="A143" s="86" t="s">
        <v>294</v>
      </c>
      <c r="B143" s="81" t="s">
        <v>98</v>
      </c>
      <c r="C143" s="82" t="s">
        <v>295</v>
      </c>
      <c r="D143" s="83">
        <v>2719900</v>
      </c>
      <c r="E143" s="84">
        <v>2719891.82</v>
      </c>
      <c r="F143" s="85">
        <f t="shared" si="4"/>
        <v>8.1800000001676381</v>
      </c>
    </row>
    <row r="144" spans="1:6" ht="25.5" x14ac:dyDescent="0.2">
      <c r="A144" s="80" t="s">
        <v>105</v>
      </c>
      <c r="B144" s="81" t="s">
        <v>98</v>
      </c>
      <c r="C144" s="82" t="s">
        <v>296</v>
      </c>
      <c r="D144" s="83">
        <v>2719900</v>
      </c>
      <c r="E144" s="84">
        <v>2719891.82</v>
      </c>
      <c r="F144" s="85">
        <f t="shared" si="4"/>
        <v>8.1800000001676381</v>
      </c>
    </row>
    <row r="145" spans="1:6" ht="25.5" x14ac:dyDescent="0.2">
      <c r="A145" s="80" t="s">
        <v>106</v>
      </c>
      <c r="B145" s="81" t="s">
        <v>98</v>
      </c>
      <c r="C145" s="82" t="s">
        <v>297</v>
      </c>
      <c r="D145" s="83">
        <v>2719900</v>
      </c>
      <c r="E145" s="84">
        <v>2719891.82</v>
      </c>
      <c r="F145" s="85">
        <f t="shared" si="4"/>
        <v>8.1800000001676381</v>
      </c>
    </row>
    <row r="146" spans="1:6" x14ac:dyDescent="0.2">
      <c r="A146" s="80" t="s">
        <v>130</v>
      </c>
      <c r="B146" s="81" t="s">
        <v>98</v>
      </c>
      <c r="C146" s="82" t="s">
        <v>298</v>
      </c>
      <c r="D146" s="83">
        <v>2719900</v>
      </c>
      <c r="E146" s="84">
        <v>2719891.82</v>
      </c>
      <c r="F146" s="85">
        <f t="shared" si="4"/>
        <v>8.1800000001676381</v>
      </c>
    </row>
    <row r="147" spans="1:6" ht="76.5" x14ac:dyDescent="0.2">
      <c r="A147" s="86" t="s">
        <v>299</v>
      </c>
      <c r="B147" s="81" t="s">
        <v>98</v>
      </c>
      <c r="C147" s="82" t="s">
        <v>300</v>
      </c>
      <c r="D147" s="83">
        <v>115000</v>
      </c>
      <c r="E147" s="84">
        <v>115000</v>
      </c>
      <c r="F147" s="85" t="str">
        <f t="shared" si="4"/>
        <v>-</v>
      </c>
    </row>
    <row r="148" spans="1:6" ht="25.5" x14ac:dyDescent="0.2">
      <c r="A148" s="80" t="s">
        <v>105</v>
      </c>
      <c r="B148" s="81" t="s">
        <v>98</v>
      </c>
      <c r="C148" s="82" t="s">
        <v>301</v>
      </c>
      <c r="D148" s="83">
        <v>115000</v>
      </c>
      <c r="E148" s="84">
        <v>115000</v>
      </c>
      <c r="F148" s="85" t="str">
        <f t="shared" si="4"/>
        <v>-</v>
      </c>
    </row>
    <row r="149" spans="1:6" ht="25.5" x14ac:dyDescent="0.2">
      <c r="A149" s="80" t="s">
        <v>106</v>
      </c>
      <c r="B149" s="81" t="s">
        <v>98</v>
      </c>
      <c r="C149" s="82" t="s">
        <v>302</v>
      </c>
      <c r="D149" s="83">
        <v>115000</v>
      </c>
      <c r="E149" s="84">
        <v>115000</v>
      </c>
      <c r="F149" s="85" t="str">
        <f t="shared" si="4"/>
        <v>-</v>
      </c>
    </row>
    <row r="150" spans="1:6" x14ac:dyDescent="0.2">
      <c r="A150" s="80" t="s">
        <v>107</v>
      </c>
      <c r="B150" s="81" t="s">
        <v>98</v>
      </c>
      <c r="C150" s="82" t="s">
        <v>303</v>
      </c>
      <c r="D150" s="83">
        <v>115000</v>
      </c>
      <c r="E150" s="84">
        <v>115000</v>
      </c>
      <c r="F150" s="85" t="str">
        <f t="shared" si="4"/>
        <v>-</v>
      </c>
    </row>
    <row r="151" spans="1:6" ht="76.5" x14ac:dyDescent="0.2">
      <c r="A151" s="86" t="s">
        <v>304</v>
      </c>
      <c r="B151" s="81" t="s">
        <v>98</v>
      </c>
      <c r="C151" s="82" t="s">
        <v>305</v>
      </c>
      <c r="D151" s="83">
        <v>103900</v>
      </c>
      <c r="E151" s="84">
        <v>103557.5</v>
      </c>
      <c r="F151" s="85">
        <f t="shared" si="4"/>
        <v>342.5</v>
      </c>
    </row>
    <row r="152" spans="1:6" ht="25.5" x14ac:dyDescent="0.2">
      <c r="A152" s="80" t="s">
        <v>105</v>
      </c>
      <c r="B152" s="81" t="s">
        <v>98</v>
      </c>
      <c r="C152" s="82" t="s">
        <v>306</v>
      </c>
      <c r="D152" s="83">
        <v>103900</v>
      </c>
      <c r="E152" s="84">
        <v>103557.5</v>
      </c>
      <c r="F152" s="85">
        <f t="shared" si="4"/>
        <v>342.5</v>
      </c>
    </row>
    <row r="153" spans="1:6" ht="25.5" x14ac:dyDescent="0.2">
      <c r="A153" s="80" t="s">
        <v>106</v>
      </c>
      <c r="B153" s="81" t="s">
        <v>98</v>
      </c>
      <c r="C153" s="82" t="s">
        <v>307</v>
      </c>
      <c r="D153" s="83">
        <v>103900</v>
      </c>
      <c r="E153" s="84">
        <v>103557.5</v>
      </c>
      <c r="F153" s="85">
        <f t="shared" si="4"/>
        <v>342.5</v>
      </c>
    </row>
    <row r="154" spans="1:6" x14ac:dyDescent="0.2">
      <c r="A154" s="80" t="s">
        <v>107</v>
      </c>
      <c r="B154" s="81" t="s">
        <v>98</v>
      </c>
      <c r="C154" s="82" t="s">
        <v>308</v>
      </c>
      <c r="D154" s="83">
        <v>103900</v>
      </c>
      <c r="E154" s="84">
        <v>103557.5</v>
      </c>
      <c r="F154" s="85">
        <f t="shared" si="4"/>
        <v>342.5</v>
      </c>
    </row>
    <row r="155" spans="1:6" ht="102" x14ac:dyDescent="0.2">
      <c r="A155" s="86" t="s">
        <v>309</v>
      </c>
      <c r="B155" s="81" t="s">
        <v>98</v>
      </c>
      <c r="C155" s="82" t="s">
        <v>310</v>
      </c>
      <c r="D155" s="83">
        <v>114300</v>
      </c>
      <c r="E155" s="84">
        <v>114300</v>
      </c>
      <c r="F155" s="85" t="str">
        <f t="shared" si="4"/>
        <v>-</v>
      </c>
    </row>
    <row r="156" spans="1:6" ht="25.5" x14ac:dyDescent="0.2">
      <c r="A156" s="80" t="s">
        <v>105</v>
      </c>
      <c r="B156" s="81" t="s">
        <v>98</v>
      </c>
      <c r="C156" s="82" t="s">
        <v>311</v>
      </c>
      <c r="D156" s="83">
        <v>114300</v>
      </c>
      <c r="E156" s="84">
        <v>114300</v>
      </c>
      <c r="F156" s="85" t="str">
        <f t="shared" si="4"/>
        <v>-</v>
      </c>
    </row>
    <row r="157" spans="1:6" ht="25.5" x14ac:dyDescent="0.2">
      <c r="A157" s="80" t="s">
        <v>106</v>
      </c>
      <c r="B157" s="81" t="s">
        <v>98</v>
      </c>
      <c r="C157" s="82" t="s">
        <v>312</v>
      </c>
      <c r="D157" s="83">
        <v>114300</v>
      </c>
      <c r="E157" s="84">
        <v>114300</v>
      </c>
      <c r="F157" s="85" t="str">
        <f t="shared" si="4"/>
        <v>-</v>
      </c>
    </row>
    <row r="158" spans="1:6" x14ac:dyDescent="0.2">
      <c r="A158" s="80" t="s">
        <v>107</v>
      </c>
      <c r="B158" s="81" t="s">
        <v>98</v>
      </c>
      <c r="C158" s="82" t="s">
        <v>313</v>
      </c>
      <c r="D158" s="83">
        <v>114300</v>
      </c>
      <c r="E158" s="84">
        <v>114300</v>
      </c>
      <c r="F158" s="85" t="str">
        <f t="shared" si="4"/>
        <v>-</v>
      </c>
    </row>
    <row r="159" spans="1:6" x14ac:dyDescent="0.2">
      <c r="A159" s="80" t="s">
        <v>314</v>
      </c>
      <c r="B159" s="81" t="s">
        <v>98</v>
      </c>
      <c r="C159" s="82" t="s">
        <v>315</v>
      </c>
      <c r="D159" s="83">
        <v>16400</v>
      </c>
      <c r="E159" s="84">
        <v>16320</v>
      </c>
      <c r="F159" s="85">
        <f t="shared" si="4"/>
        <v>80</v>
      </c>
    </row>
    <row r="160" spans="1:6" ht="25.5" x14ac:dyDescent="0.2">
      <c r="A160" s="80" t="s">
        <v>316</v>
      </c>
      <c r="B160" s="81" t="s">
        <v>98</v>
      </c>
      <c r="C160" s="82" t="s">
        <v>317</v>
      </c>
      <c r="D160" s="83">
        <v>16400</v>
      </c>
      <c r="E160" s="84">
        <v>16320</v>
      </c>
      <c r="F160" s="85">
        <f t="shared" si="4"/>
        <v>80</v>
      </c>
    </row>
    <row r="161" spans="1:6" ht="25.5" x14ac:dyDescent="0.2">
      <c r="A161" s="80" t="s">
        <v>182</v>
      </c>
      <c r="B161" s="81" t="s">
        <v>98</v>
      </c>
      <c r="C161" s="82" t="s">
        <v>318</v>
      </c>
      <c r="D161" s="83">
        <v>16400</v>
      </c>
      <c r="E161" s="84">
        <v>16320</v>
      </c>
      <c r="F161" s="85">
        <f t="shared" si="4"/>
        <v>80</v>
      </c>
    </row>
    <row r="162" spans="1:6" ht="51" x14ac:dyDescent="0.2">
      <c r="A162" s="80" t="s">
        <v>319</v>
      </c>
      <c r="B162" s="81" t="s">
        <v>98</v>
      </c>
      <c r="C162" s="82" t="s">
        <v>320</v>
      </c>
      <c r="D162" s="83">
        <v>16400</v>
      </c>
      <c r="E162" s="84">
        <v>16320</v>
      </c>
      <c r="F162" s="85">
        <f t="shared" si="4"/>
        <v>80</v>
      </c>
    </row>
    <row r="163" spans="1:6" ht="114.75" x14ac:dyDescent="0.2">
      <c r="A163" s="86" t="s">
        <v>321</v>
      </c>
      <c r="B163" s="81" t="s">
        <v>98</v>
      </c>
      <c r="C163" s="82" t="s">
        <v>322</v>
      </c>
      <c r="D163" s="83">
        <v>16400</v>
      </c>
      <c r="E163" s="84">
        <v>16320</v>
      </c>
      <c r="F163" s="85">
        <f t="shared" si="4"/>
        <v>80</v>
      </c>
    </row>
    <row r="164" spans="1:6" ht="25.5" x14ac:dyDescent="0.2">
      <c r="A164" s="80" t="s">
        <v>105</v>
      </c>
      <c r="B164" s="81" t="s">
        <v>98</v>
      </c>
      <c r="C164" s="82" t="s">
        <v>323</v>
      </c>
      <c r="D164" s="83">
        <v>16400</v>
      </c>
      <c r="E164" s="84">
        <v>16320</v>
      </c>
      <c r="F164" s="85">
        <f t="shared" si="4"/>
        <v>80</v>
      </c>
    </row>
    <row r="165" spans="1:6" ht="25.5" x14ac:dyDescent="0.2">
      <c r="A165" s="80" t="s">
        <v>106</v>
      </c>
      <c r="B165" s="81" t="s">
        <v>98</v>
      </c>
      <c r="C165" s="82" t="s">
        <v>324</v>
      </c>
      <c r="D165" s="83">
        <v>16400</v>
      </c>
      <c r="E165" s="84">
        <v>16320</v>
      </c>
      <c r="F165" s="85">
        <f t="shared" si="4"/>
        <v>80</v>
      </c>
    </row>
    <row r="166" spans="1:6" x14ac:dyDescent="0.2">
      <c r="A166" s="80" t="s">
        <v>107</v>
      </c>
      <c r="B166" s="81" t="s">
        <v>98</v>
      </c>
      <c r="C166" s="82" t="s">
        <v>325</v>
      </c>
      <c r="D166" s="83">
        <v>16400</v>
      </c>
      <c r="E166" s="84">
        <v>16320</v>
      </c>
      <c r="F166" s="85">
        <f t="shared" ref="F166:F182" si="5">IF(OR(D166="-",IF(E166="-",0,E166)&gt;=IF(D166="-",0,D166)),"-",IF(D166="-",0,D166)-IF(E166="-",0,E166))</f>
        <v>80</v>
      </c>
    </row>
    <row r="167" spans="1:6" x14ac:dyDescent="0.2">
      <c r="A167" s="80" t="s">
        <v>326</v>
      </c>
      <c r="B167" s="81" t="s">
        <v>98</v>
      </c>
      <c r="C167" s="82" t="s">
        <v>327</v>
      </c>
      <c r="D167" s="83">
        <v>6470000</v>
      </c>
      <c r="E167" s="84">
        <v>6470000</v>
      </c>
      <c r="F167" s="85" t="str">
        <f t="shared" si="5"/>
        <v>-</v>
      </c>
    </row>
    <row r="168" spans="1:6" x14ac:dyDescent="0.2">
      <c r="A168" s="80" t="s">
        <v>328</v>
      </c>
      <c r="B168" s="81" t="s">
        <v>98</v>
      </c>
      <c r="C168" s="82" t="s">
        <v>329</v>
      </c>
      <c r="D168" s="83">
        <v>6470000</v>
      </c>
      <c r="E168" s="84">
        <v>6470000</v>
      </c>
      <c r="F168" s="85" t="str">
        <f t="shared" si="5"/>
        <v>-</v>
      </c>
    </row>
    <row r="169" spans="1:6" ht="38.25" x14ac:dyDescent="0.2">
      <c r="A169" s="80" t="s">
        <v>330</v>
      </c>
      <c r="B169" s="81" t="s">
        <v>98</v>
      </c>
      <c r="C169" s="82" t="s">
        <v>331</v>
      </c>
      <c r="D169" s="83">
        <v>6470000</v>
      </c>
      <c r="E169" s="84">
        <v>6470000</v>
      </c>
      <c r="F169" s="85" t="str">
        <f t="shared" si="5"/>
        <v>-</v>
      </c>
    </row>
    <row r="170" spans="1:6" ht="25.5" x14ac:dyDescent="0.2">
      <c r="A170" s="80" t="s">
        <v>332</v>
      </c>
      <c r="B170" s="81" t="s">
        <v>98</v>
      </c>
      <c r="C170" s="82" t="s">
        <v>333</v>
      </c>
      <c r="D170" s="83">
        <v>6470000</v>
      </c>
      <c r="E170" s="84">
        <v>6470000</v>
      </c>
      <c r="F170" s="85" t="str">
        <f t="shared" si="5"/>
        <v>-</v>
      </c>
    </row>
    <row r="171" spans="1:6" ht="89.25" x14ac:dyDescent="0.2">
      <c r="A171" s="86" t="s">
        <v>334</v>
      </c>
      <c r="B171" s="81" t="s">
        <v>98</v>
      </c>
      <c r="C171" s="82" t="s">
        <v>335</v>
      </c>
      <c r="D171" s="83">
        <v>6470000</v>
      </c>
      <c r="E171" s="84">
        <v>6470000</v>
      </c>
      <c r="F171" s="85" t="str">
        <f t="shared" si="5"/>
        <v>-</v>
      </c>
    </row>
    <row r="172" spans="1:6" ht="25.5" x14ac:dyDescent="0.2">
      <c r="A172" s="80" t="s">
        <v>336</v>
      </c>
      <c r="B172" s="81" t="s">
        <v>98</v>
      </c>
      <c r="C172" s="82" t="s">
        <v>337</v>
      </c>
      <c r="D172" s="83">
        <v>6470000</v>
      </c>
      <c r="E172" s="84">
        <v>6470000</v>
      </c>
      <c r="F172" s="85" t="str">
        <f t="shared" si="5"/>
        <v>-</v>
      </c>
    </row>
    <row r="173" spans="1:6" x14ac:dyDescent="0.2">
      <c r="A173" s="80" t="s">
        <v>338</v>
      </c>
      <c r="B173" s="81" t="s">
        <v>98</v>
      </c>
      <c r="C173" s="82" t="s">
        <v>339</v>
      </c>
      <c r="D173" s="83">
        <v>6470000</v>
      </c>
      <c r="E173" s="84">
        <v>6470000</v>
      </c>
      <c r="F173" s="85" t="str">
        <f t="shared" si="5"/>
        <v>-</v>
      </c>
    </row>
    <row r="174" spans="1:6" ht="51" x14ac:dyDescent="0.2">
      <c r="A174" s="80" t="s">
        <v>340</v>
      </c>
      <c r="B174" s="81" t="s">
        <v>98</v>
      </c>
      <c r="C174" s="82" t="s">
        <v>341</v>
      </c>
      <c r="D174" s="83">
        <v>6470000</v>
      </c>
      <c r="E174" s="84">
        <v>6470000</v>
      </c>
      <c r="F174" s="85" t="str">
        <f t="shared" si="5"/>
        <v>-</v>
      </c>
    </row>
    <row r="175" spans="1:6" x14ac:dyDescent="0.2">
      <c r="A175" s="80" t="s">
        <v>342</v>
      </c>
      <c r="B175" s="81" t="s">
        <v>98</v>
      </c>
      <c r="C175" s="82" t="s">
        <v>343</v>
      </c>
      <c r="D175" s="83">
        <v>198200</v>
      </c>
      <c r="E175" s="84">
        <v>198090.28</v>
      </c>
      <c r="F175" s="85">
        <f t="shared" si="5"/>
        <v>109.72000000000116</v>
      </c>
    </row>
    <row r="176" spans="1:6" x14ac:dyDescent="0.2">
      <c r="A176" s="80" t="s">
        <v>344</v>
      </c>
      <c r="B176" s="81" t="s">
        <v>98</v>
      </c>
      <c r="C176" s="82" t="s">
        <v>345</v>
      </c>
      <c r="D176" s="83">
        <v>198200</v>
      </c>
      <c r="E176" s="84">
        <v>198090.28</v>
      </c>
      <c r="F176" s="85">
        <f t="shared" si="5"/>
        <v>109.72000000000116</v>
      </c>
    </row>
    <row r="177" spans="1:6" ht="25.5" x14ac:dyDescent="0.2">
      <c r="A177" s="80" t="s">
        <v>182</v>
      </c>
      <c r="B177" s="81" t="s">
        <v>98</v>
      </c>
      <c r="C177" s="82" t="s">
        <v>346</v>
      </c>
      <c r="D177" s="83">
        <v>198200</v>
      </c>
      <c r="E177" s="84">
        <v>198090.28</v>
      </c>
      <c r="F177" s="85">
        <f t="shared" si="5"/>
        <v>109.72000000000116</v>
      </c>
    </row>
    <row r="178" spans="1:6" ht="51" x14ac:dyDescent="0.2">
      <c r="A178" s="80" t="s">
        <v>319</v>
      </c>
      <c r="B178" s="81" t="s">
        <v>98</v>
      </c>
      <c r="C178" s="82" t="s">
        <v>347</v>
      </c>
      <c r="D178" s="83">
        <v>198200</v>
      </c>
      <c r="E178" s="84">
        <v>198090.28</v>
      </c>
      <c r="F178" s="85">
        <f t="shared" si="5"/>
        <v>109.72000000000116</v>
      </c>
    </row>
    <row r="179" spans="1:6" ht="127.5" x14ac:dyDescent="0.2">
      <c r="A179" s="86" t="s">
        <v>348</v>
      </c>
      <c r="B179" s="81" t="s">
        <v>98</v>
      </c>
      <c r="C179" s="82" t="s">
        <v>349</v>
      </c>
      <c r="D179" s="83">
        <v>198200</v>
      </c>
      <c r="E179" s="84">
        <v>198090.28</v>
      </c>
      <c r="F179" s="85">
        <f t="shared" si="5"/>
        <v>109.72000000000116</v>
      </c>
    </row>
    <row r="180" spans="1:6" x14ac:dyDescent="0.2">
      <c r="A180" s="80" t="s">
        <v>350</v>
      </c>
      <c r="B180" s="81" t="s">
        <v>98</v>
      </c>
      <c r="C180" s="82" t="s">
        <v>351</v>
      </c>
      <c r="D180" s="83">
        <v>198200</v>
      </c>
      <c r="E180" s="84">
        <v>198090.28</v>
      </c>
      <c r="F180" s="85">
        <f t="shared" si="5"/>
        <v>109.72000000000116</v>
      </c>
    </row>
    <row r="181" spans="1:6" x14ac:dyDescent="0.2">
      <c r="A181" s="80" t="s">
        <v>352</v>
      </c>
      <c r="B181" s="81" t="s">
        <v>98</v>
      </c>
      <c r="C181" s="82" t="s">
        <v>353</v>
      </c>
      <c r="D181" s="83">
        <v>198200</v>
      </c>
      <c r="E181" s="84">
        <v>198090.28</v>
      </c>
      <c r="F181" s="85">
        <f t="shared" si="5"/>
        <v>109.72000000000116</v>
      </c>
    </row>
    <row r="182" spans="1:6" x14ac:dyDescent="0.2">
      <c r="A182" s="80" t="s">
        <v>354</v>
      </c>
      <c r="B182" s="81" t="s">
        <v>98</v>
      </c>
      <c r="C182" s="82" t="s">
        <v>355</v>
      </c>
      <c r="D182" s="83">
        <v>198200</v>
      </c>
      <c r="E182" s="84">
        <v>198090.28</v>
      </c>
      <c r="F182" s="85">
        <f t="shared" si="5"/>
        <v>109.72000000000116</v>
      </c>
    </row>
    <row r="183" spans="1:6" ht="9" customHeight="1" x14ac:dyDescent="0.2">
      <c r="A183" s="10"/>
      <c r="B183" s="11"/>
      <c r="C183" s="12"/>
      <c r="D183" s="13"/>
      <c r="E183" s="11"/>
      <c r="F183" s="11"/>
    </row>
    <row r="184" spans="1:6" ht="26.25" customHeight="1" x14ac:dyDescent="0.2">
      <c r="A184" s="87" t="s">
        <v>356</v>
      </c>
      <c r="B184" s="88" t="s">
        <v>357</v>
      </c>
      <c r="C184" s="89" t="s">
        <v>99</v>
      </c>
      <c r="D184" s="90">
        <v>-934300</v>
      </c>
      <c r="E184" s="90">
        <v>-690429.36</v>
      </c>
      <c r="F184" s="91" t="s">
        <v>358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phoneticPr fontId="0" type="noConversion"/>
  <conditionalFormatting sqref="E14:F14">
    <cfRule type="cellIs" priority="1" stopIfTrue="1" operator="equal">
      <formula>0</formula>
    </cfRule>
  </conditionalFormatting>
  <conditionalFormatting sqref="E19:F20">
    <cfRule type="cellIs" priority="2" stopIfTrue="1" operator="equal">
      <formula>0</formula>
    </cfRule>
  </conditionalFormatting>
  <conditionalFormatting sqref="E22:F22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9"/>
  <sheetViews>
    <sheetView showGridLines="0" tabSelected="1" zoomScale="84" zoomScaleNormal="84" workbookViewId="0">
      <selection activeCell="N27" sqref="N27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44" t="s">
        <v>359</v>
      </c>
      <c r="B1" s="144"/>
      <c r="C1" s="144"/>
      <c r="D1" s="144"/>
      <c r="E1" s="144"/>
      <c r="F1" s="144"/>
    </row>
    <row r="2" spans="1:6" ht="13.15" customHeight="1" x14ac:dyDescent="0.25">
      <c r="A2" s="132" t="s">
        <v>360</v>
      </c>
      <c r="B2" s="132"/>
      <c r="C2" s="132"/>
      <c r="D2" s="132"/>
      <c r="E2" s="132"/>
      <c r="F2" s="132"/>
    </row>
    <row r="3" spans="1:6" ht="9" customHeight="1" x14ac:dyDescent="0.2">
      <c r="A3" s="2"/>
      <c r="B3" s="14"/>
      <c r="C3" s="4"/>
      <c r="D3" s="3"/>
      <c r="E3" s="3"/>
      <c r="F3" s="4"/>
    </row>
    <row r="4" spans="1:6" ht="13.9" customHeight="1" x14ac:dyDescent="0.2">
      <c r="A4" s="145" t="s">
        <v>22</v>
      </c>
      <c r="B4" s="136" t="s">
        <v>23</v>
      </c>
      <c r="C4" s="130" t="s">
        <v>361</v>
      </c>
      <c r="D4" s="139" t="s">
        <v>25</v>
      </c>
      <c r="E4" s="139" t="s">
        <v>26</v>
      </c>
      <c r="F4" s="128" t="s">
        <v>27</v>
      </c>
    </row>
    <row r="5" spans="1:6" ht="4.9000000000000004" customHeight="1" x14ac:dyDescent="0.2">
      <c r="A5" s="146"/>
      <c r="B5" s="137"/>
      <c r="C5" s="131"/>
      <c r="D5" s="140"/>
      <c r="E5" s="140"/>
      <c r="F5" s="129"/>
    </row>
    <row r="6" spans="1:6" ht="6" customHeight="1" x14ac:dyDescent="0.2">
      <c r="A6" s="146"/>
      <c r="B6" s="137"/>
      <c r="C6" s="131"/>
      <c r="D6" s="140"/>
      <c r="E6" s="140"/>
      <c r="F6" s="129"/>
    </row>
    <row r="7" spans="1:6" ht="4.9000000000000004" customHeight="1" x14ac:dyDescent="0.2">
      <c r="A7" s="146"/>
      <c r="B7" s="137"/>
      <c r="C7" s="131"/>
      <c r="D7" s="140"/>
      <c r="E7" s="140"/>
      <c r="F7" s="129"/>
    </row>
    <row r="8" spans="1:6" ht="6" customHeight="1" x14ac:dyDescent="0.2">
      <c r="A8" s="146"/>
      <c r="B8" s="137"/>
      <c r="C8" s="131"/>
      <c r="D8" s="140"/>
      <c r="E8" s="140"/>
      <c r="F8" s="129"/>
    </row>
    <row r="9" spans="1:6" ht="6" customHeight="1" x14ac:dyDescent="0.2">
      <c r="A9" s="146"/>
      <c r="B9" s="137"/>
      <c r="C9" s="131"/>
      <c r="D9" s="140"/>
      <c r="E9" s="140"/>
      <c r="F9" s="129"/>
    </row>
    <row r="10" spans="1:6" ht="18" customHeight="1" x14ac:dyDescent="0.2">
      <c r="A10" s="147"/>
      <c r="B10" s="138"/>
      <c r="C10" s="148"/>
      <c r="D10" s="141"/>
      <c r="E10" s="141"/>
      <c r="F10" s="149"/>
    </row>
    <row r="11" spans="1:6" ht="13.5" customHeight="1" x14ac:dyDescent="0.2">
      <c r="A11" s="67">
        <v>1</v>
      </c>
      <c r="B11" s="68">
        <v>2</v>
      </c>
      <c r="C11" s="69">
        <v>3</v>
      </c>
      <c r="D11" s="70" t="s">
        <v>28</v>
      </c>
      <c r="E11" s="71" t="s">
        <v>29</v>
      </c>
      <c r="F11" s="72" t="s">
        <v>30</v>
      </c>
    </row>
    <row r="12" spans="1:6" ht="25.5" x14ac:dyDescent="0.2">
      <c r="A12" s="92" t="s">
        <v>362</v>
      </c>
      <c r="B12" s="93" t="s">
        <v>363</v>
      </c>
      <c r="C12" s="94" t="s">
        <v>99</v>
      </c>
      <c r="D12" s="95">
        <v>934300</v>
      </c>
      <c r="E12" s="95">
        <v>690429.36</v>
      </c>
      <c r="F12" s="96">
        <v>243870.64</v>
      </c>
    </row>
    <row r="13" spans="1:6" x14ac:dyDescent="0.2">
      <c r="A13" s="97" t="s">
        <v>34</v>
      </c>
      <c r="B13" s="98"/>
      <c r="C13" s="99"/>
      <c r="D13" s="100"/>
      <c r="E13" s="100"/>
      <c r="F13" s="101"/>
    </row>
    <row r="14" spans="1:6" ht="25.5" x14ac:dyDescent="0.2">
      <c r="A14" s="73" t="s">
        <v>364</v>
      </c>
      <c r="B14" s="102" t="s">
        <v>365</v>
      </c>
      <c r="C14" s="103" t="s">
        <v>465</v>
      </c>
      <c r="D14" s="76"/>
      <c r="E14" s="76"/>
      <c r="F14" s="78"/>
    </row>
    <row r="15" spans="1:6" x14ac:dyDescent="0.2">
      <c r="A15" s="97" t="s">
        <v>366</v>
      </c>
      <c r="B15" s="98"/>
      <c r="C15" s="99"/>
      <c r="D15" s="100"/>
      <c r="E15" s="100"/>
      <c r="F15" s="101"/>
    </row>
    <row r="16" spans="1:6" ht="25.5" x14ac:dyDescent="0.2">
      <c r="A16" s="73" t="s">
        <v>367</v>
      </c>
      <c r="B16" s="102" t="s">
        <v>368</v>
      </c>
      <c r="C16" s="103" t="s">
        <v>99</v>
      </c>
      <c r="D16" s="76" t="s">
        <v>39</v>
      </c>
      <c r="E16" s="76" t="s">
        <v>39</v>
      </c>
      <c r="F16" s="78" t="s">
        <v>39</v>
      </c>
    </row>
    <row r="17" spans="1:6" x14ac:dyDescent="0.2">
      <c r="A17" s="97" t="s">
        <v>366</v>
      </c>
      <c r="B17" s="98"/>
      <c r="C17" s="99"/>
      <c r="D17" s="100"/>
      <c r="E17" s="100"/>
      <c r="F17" s="101"/>
    </row>
    <row r="18" spans="1:6" x14ac:dyDescent="0.2">
      <c r="A18" s="92" t="s">
        <v>369</v>
      </c>
      <c r="B18" s="93" t="s">
        <v>370</v>
      </c>
      <c r="C18" s="94" t="s">
        <v>371</v>
      </c>
      <c r="D18" s="104">
        <v>934300</v>
      </c>
      <c r="E18" s="95">
        <v>690429.36</v>
      </c>
      <c r="F18" s="96">
        <v>243870.64</v>
      </c>
    </row>
    <row r="19" spans="1:6" ht="25.5" x14ac:dyDescent="0.2">
      <c r="A19" s="92" t="s">
        <v>372</v>
      </c>
      <c r="B19" s="93" t="s">
        <v>370</v>
      </c>
      <c r="C19" s="94" t="s">
        <v>373</v>
      </c>
      <c r="D19" s="104">
        <v>934300</v>
      </c>
      <c r="E19" s="95">
        <v>690429.36</v>
      </c>
      <c r="F19" s="96">
        <v>243870.64</v>
      </c>
    </row>
    <row r="20" spans="1:6" x14ac:dyDescent="0.2">
      <c r="A20" s="92" t="s">
        <v>374</v>
      </c>
      <c r="B20" s="93" t="s">
        <v>375</v>
      </c>
      <c r="C20" s="94" t="s">
        <v>376</v>
      </c>
      <c r="D20" s="105">
        <v>-27266600</v>
      </c>
      <c r="E20" s="106">
        <v>-28256484.550000001</v>
      </c>
      <c r="F20" s="96" t="s">
        <v>358</v>
      </c>
    </row>
    <row r="21" spans="1:6" ht="25.5" x14ac:dyDescent="0.2">
      <c r="A21" s="80" t="s">
        <v>377</v>
      </c>
      <c r="B21" s="107" t="s">
        <v>375</v>
      </c>
      <c r="C21" s="108" t="s">
        <v>378</v>
      </c>
      <c r="D21" s="105">
        <v>-27266600</v>
      </c>
      <c r="E21" s="106">
        <v>-28256484.550000001</v>
      </c>
      <c r="F21" s="85" t="s">
        <v>358</v>
      </c>
    </row>
    <row r="22" spans="1:6" ht="25.5" x14ac:dyDescent="0.2">
      <c r="A22" s="80" t="s">
        <v>379</v>
      </c>
      <c r="B22" s="107" t="s">
        <v>375</v>
      </c>
      <c r="C22" s="108" t="s">
        <v>466</v>
      </c>
      <c r="D22" s="104">
        <v>-27266600</v>
      </c>
      <c r="E22" s="106">
        <v>-28256484.550000001</v>
      </c>
      <c r="F22" s="85" t="s">
        <v>358</v>
      </c>
    </row>
    <row r="23" spans="1:6" x14ac:dyDescent="0.2">
      <c r="A23" s="92" t="s">
        <v>380</v>
      </c>
      <c r="B23" s="93" t="s">
        <v>381</v>
      </c>
      <c r="C23" s="94" t="s">
        <v>382</v>
      </c>
      <c r="D23" s="105">
        <v>28200900</v>
      </c>
      <c r="E23" s="106">
        <v>28946913.91</v>
      </c>
      <c r="F23" s="96" t="s">
        <v>358</v>
      </c>
    </row>
    <row r="24" spans="1:6" ht="25.5" x14ac:dyDescent="0.2">
      <c r="A24" s="80" t="s">
        <v>383</v>
      </c>
      <c r="B24" s="107" t="s">
        <v>381</v>
      </c>
      <c r="C24" s="108" t="s">
        <v>384</v>
      </c>
      <c r="D24" s="106">
        <v>28200900</v>
      </c>
      <c r="E24" s="106">
        <v>28946913.91</v>
      </c>
      <c r="F24" s="85" t="s">
        <v>358</v>
      </c>
    </row>
    <row r="25" spans="1:6" ht="25.5" x14ac:dyDescent="0.2">
      <c r="A25" s="80" t="s">
        <v>385</v>
      </c>
      <c r="B25" s="107" t="s">
        <v>381</v>
      </c>
      <c r="C25" s="108" t="s">
        <v>386</v>
      </c>
      <c r="D25" s="106">
        <v>28200900</v>
      </c>
      <c r="E25" s="106">
        <v>28946913.91</v>
      </c>
      <c r="F25" s="85" t="s">
        <v>358</v>
      </c>
    </row>
    <row r="26" spans="1:6" ht="12.75" customHeight="1" x14ac:dyDescent="0.2">
      <c r="A26" s="15"/>
      <c r="B26" s="16"/>
      <c r="C26" s="17"/>
      <c r="D26" s="18"/>
      <c r="E26" s="18"/>
      <c r="F26" s="19"/>
    </row>
    <row r="27" spans="1:6" ht="12.75" customHeight="1" x14ac:dyDescent="0.2">
      <c r="A27" s="109"/>
      <c r="B27" s="109"/>
      <c r="C27" s="109"/>
      <c r="D27" s="109"/>
      <c r="E27" s="109"/>
      <c r="F27" s="109"/>
    </row>
    <row r="28" spans="1:6" ht="12.75" customHeight="1" x14ac:dyDescent="0.2">
      <c r="A28" s="109"/>
      <c r="B28" s="109"/>
      <c r="C28" s="109"/>
      <c r="D28" s="109"/>
      <c r="E28" s="109"/>
      <c r="F28" s="109"/>
    </row>
    <row r="29" spans="1:6" ht="12.75" customHeight="1" x14ac:dyDescent="0.2">
      <c r="A29" s="109"/>
      <c r="B29" s="109"/>
      <c r="C29" s="109"/>
      <c r="D29" s="109"/>
      <c r="E29" s="109"/>
      <c r="F29" s="109"/>
    </row>
    <row r="30" spans="1:6" ht="12.75" customHeight="1" x14ac:dyDescent="0.2">
      <c r="A30" s="109"/>
      <c r="B30" s="109"/>
      <c r="C30" s="109"/>
      <c r="D30" s="109"/>
      <c r="E30" s="109"/>
      <c r="F30" s="109"/>
    </row>
    <row r="31" spans="1:6" ht="12.75" customHeight="1" x14ac:dyDescent="0.2">
      <c r="A31" s="109"/>
      <c r="B31" s="109"/>
      <c r="C31" s="109"/>
      <c r="D31" s="109"/>
      <c r="E31" s="109"/>
      <c r="F31" s="109"/>
    </row>
    <row r="32" spans="1:6" ht="12.75" customHeight="1" x14ac:dyDescent="0.2">
      <c r="A32" s="109"/>
      <c r="B32" s="109"/>
      <c r="C32" s="109"/>
      <c r="D32" s="109"/>
      <c r="E32" s="109"/>
      <c r="F32" s="109"/>
    </row>
    <row r="33" spans="1:6" ht="12.75" customHeight="1" x14ac:dyDescent="0.2">
      <c r="A33" s="109"/>
      <c r="B33" s="109"/>
      <c r="C33" s="109"/>
      <c r="D33" s="109"/>
      <c r="E33" s="109"/>
      <c r="F33" s="109"/>
    </row>
    <row r="34" spans="1:6" ht="12.75" customHeight="1" x14ac:dyDescent="0.2">
      <c r="A34" s="109"/>
      <c r="B34" s="109"/>
      <c r="C34" s="109"/>
      <c r="D34" s="109"/>
      <c r="E34" s="109"/>
      <c r="F34" s="109"/>
    </row>
    <row r="35" spans="1:6" ht="12.75" customHeight="1" x14ac:dyDescent="0.2">
      <c r="A35" s="109"/>
      <c r="B35" s="109"/>
      <c r="C35" s="109"/>
      <c r="D35" s="109"/>
      <c r="E35" s="109"/>
      <c r="F35" s="109"/>
    </row>
    <row r="36" spans="1:6" ht="12.75" customHeight="1" x14ac:dyDescent="0.2">
      <c r="A36" s="109"/>
      <c r="B36" s="109"/>
      <c r="C36" s="109"/>
      <c r="D36" s="109"/>
      <c r="E36" s="109"/>
      <c r="F36" s="109"/>
    </row>
    <row r="37" spans="1:6" ht="12.75" customHeight="1" x14ac:dyDescent="0.2">
      <c r="A37" s="109"/>
      <c r="B37" s="109"/>
      <c r="C37" s="109"/>
      <c r="D37" s="109"/>
      <c r="E37" s="109"/>
      <c r="F37" s="109"/>
    </row>
    <row r="38" spans="1:6" ht="12.75" customHeight="1" x14ac:dyDescent="0.2">
      <c r="A38" s="2" t="s">
        <v>387</v>
      </c>
      <c r="B38" s="109"/>
      <c r="C38" s="109"/>
      <c r="D38" s="4"/>
      <c r="E38" s="4"/>
      <c r="F38" s="110"/>
    </row>
    <row r="39" spans="1:6" ht="12.75" customHeight="1" x14ac:dyDescent="0.2">
      <c r="A39" s="109"/>
      <c r="B39" s="109"/>
      <c r="C39" s="109"/>
      <c r="D39" s="109"/>
      <c r="E39" s="109"/>
      <c r="F39" s="109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phoneticPr fontId="0" type="noConversion"/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388</v>
      </c>
      <c r="B1" t="s">
        <v>389</v>
      </c>
    </row>
    <row r="2" spans="1:2" x14ac:dyDescent="0.2">
      <c r="A2" t="s">
        <v>390</v>
      </c>
      <c r="B2" t="s">
        <v>391</v>
      </c>
    </row>
    <row r="3" spans="1:2" x14ac:dyDescent="0.2">
      <c r="A3" t="s">
        <v>392</v>
      </c>
      <c r="B3" t="s">
        <v>7</v>
      </c>
    </row>
    <row r="4" spans="1:2" x14ac:dyDescent="0.2">
      <c r="A4" t="s">
        <v>393</v>
      </c>
      <c r="B4" t="s">
        <v>394</v>
      </c>
    </row>
    <row r="5" spans="1:2" x14ac:dyDescent="0.2">
      <c r="A5" t="s">
        <v>395</v>
      </c>
      <c r="B5" t="s">
        <v>396</v>
      </c>
    </row>
    <row r="6" spans="1:2" x14ac:dyDescent="0.2">
      <c r="A6" t="s">
        <v>397</v>
      </c>
      <c r="B6" t="s">
        <v>389</v>
      </c>
    </row>
    <row r="7" spans="1:2" x14ac:dyDescent="0.2">
      <c r="A7" t="s">
        <v>398</v>
      </c>
      <c r="B7" t="s">
        <v>399</v>
      </c>
    </row>
    <row r="8" spans="1:2" x14ac:dyDescent="0.2">
      <c r="A8" t="s">
        <v>400</v>
      </c>
      <c r="B8" t="s">
        <v>399</v>
      </c>
    </row>
    <row r="9" spans="1:2" x14ac:dyDescent="0.2">
      <c r="A9" t="s">
        <v>401</v>
      </c>
      <c r="B9" t="s">
        <v>402</v>
      </c>
    </row>
    <row r="10" spans="1:2" x14ac:dyDescent="0.2">
      <c r="A10" t="s">
        <v>403</v>
      </c>
      <c r="B10" t="s">
        <v>19</v>
      </c>
    </row>
    <row r="11" spans="1:2" x14ac:dyDescent="0.2">
      <c r="A11" t="s">
        <v>404</v>
      </c>
      <c r="B11" t="s">
        <v>29</v>
      </c>
    </row>
  </sheetData>
  <phoneticPr fontId="0" type="noConversion"/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26</vt:i4>
      </vt:variant>
    </vt:vector>
  </HeadingPairs>
  <TitlesOfParts>
    <vt:vector size="30" baseType="lpstr">
      <vt:lpstr>Доходы </vt:lpstr>
      <vt:lpstr>Расходы</vt:lpstr>
      <vt:lpstr>Источники</vt:lpstr>
      <vt:lpstr>_params</vt:lpstr>
      <vt:lpstr>'Доходы '!APPT</vt:lpstr>
      <vt:lpstr>Источники!APPT</vt:lpstr>
      <vt:lpstr>'Доходы '!FILE_NAME</vt:lpstr>
      <vt:lpstr>'Доходы '!FIO</vt:lpstr>
      <vt:lpstr>'Доходы '!FORM_CODE</vt:lpstr>
      <vt:lpstr>'Доходы '!LAST_CELL</vt:lpstr>
      <vt:lpstr>Источники!LAST_CELL</vt:lpstr>
      <vt:lpstr>Расходы!LAST_CELL</vt:lpstr>
      <vt:lpstr>'Доходы '!PARAMS</vt:lpstr>
      <vt:lpstr>'Доходы '!PERIOD</vt:lpstr>
      <vt:lpstr>'Доходы '!RANGE_NAMES</vt:lpstr>
      <vt:lpstr>'Доходы '!RBEGIN_1</vt:lpstr>
      <vt:lpstr>Источники!RBEGIN_1</vt:lpstr>
      <vt:lpstr>Расходы!RBEGIN_1</vt:lpstr>
      <vt:lpstr>'Доходы '!REG_DATE</vt:lpstr>
      <vt:lpstr>'Доходы '!REND_1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'Доходы '!SIGN</vt:lpstr>
      <vt:lpstr>Источники!SIGN</vt:lpstr>
      <vt:lpstr>'Доходы '!SRC_CODE</vt:lpstr>
      <vt:lpstr>'Доходы '!SRC_KIND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Azerty</dc:creator>
  <dc:description>POI HSSF rep:2.56.0.112</dc:description>
  <cp:lastModifiedBy>Azerty</cp:lastModifiedBy>
  <cp:lastPrinted>2024-02-06T05:44:22Z</cp:lastPrinted>
  <dcterms:created xsi:type="dcterms:W3CDTF">2024-01-22T17:32:50Z</dcterms:created>
  <dcterms:modified xsi:type="dcterms:W3CDTF">2024-02-08T06:37:14Z</dcterms:modified>
</cp:coreProperties>
</file>